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ez cen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0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<sst xmlns="http://schemas.openxmlformats.org/spreadsheetml/2006/main" count="481" uniqueCount="181">
  <si>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</si>
  <si>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</si>
  <si>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</si>
  <si>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</si>
  <si>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</si>
  <si>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</si>
  <si>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</si>
  <si>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</si>
  <si>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</si>
  <si>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</si>
  <si>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</si>
  <si>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</t>
  </si>
  <si>
    <t>Rozmiar</t>
  </si>
  <si>
    <t>-</t>
  </si>
  <si>
    <t>szt</t>
  </si>
  <si>
    <t>Sterylny jednorazowy pokrowiec na mikroskop zeiss z osłoną na optykę i tunelami na podgląd</t>
  </si>
  <si>
    <t>Nazwa handlowa/ 
Nr Katalogowy</t>
  </si>
  <si>
    <t>op.</t>
  </si>
  <si>
    <t xml:space="preserve">Elektroda igłowa jednorazowa ,koncentryczna do aparatu EMG </t>
  </si>
  <si>
    <t>37-38 mm/
0,46 - 0,46 mm</t>
  </si>
  <si>
    <t>25 - 26 mm/
0,3 mm</t>
  </si>
  <si>
    <t>op. 25 szt.</t>
  </si>
  <si>
    <t>szt.</t>
  </si>
  <si>
    <t xml:space="preserve">15 G, 16G , 17G, 18 G, </t>
  </si>
  <si>
    <t>zestaw do przezskórnej biopsji wątroby, z igłą biopsyjną ze szlifem dł 88 mm, strzykawką aspiracyjną 10 ml, igła 0,9 x 40 mm, skalpel, sterylny</t>
  </si>
  <si>
    <t xml:space="preserve">szt. </t>
  </si>
  <si>
    <t xml:space="preserve">strzykawka typu Janetta, trzyczęściowa ,przezroczysty cylinder wykonany z polipropylenu /polipropylenu, z koncówką cewnikową, tłok gumowy z podwójnym pierścieniem uszczelniającym , z końcówką cewnikową i dołączonym łącznikiem Luer, czytelna i twała skala, </t>
  </si>
  <si>
    <t>100 ml</t>
  </si>
  <si>
    <t>dł. 150 - 170 cm</t>
  </si>
  <si>
    <t>para</t>
  </si>
  <si>
    <t>op. a 50 szt.</t>
  </si>
  <si>
    <t>Wymagania :</t>
  </si>
  <si>
    <t xml:space="preserve">1. Certyfikat niezależnej jednostki certyfikującej potwierdzający posiadanie i spełnianie normy ISO 15197:2015 w pełnym zakresie precyzji i dokładności dla proponowanych pasków </t>
  </si>
  <si>
    <t>2. Paski muszą być kompatybilne z używanym przez zamawiającego glukometrem - INXEL - potwierdzenie oświadczeniem/kartą techniczną produktu wystawiąną przez producenta pasków</t>
  </si>
  <si>
    <t>9m x2,5 cm.</t>
  </si>
  <si>
    <t>10m x 10 cm.</t>
  </si>
  <si>
    <t>10m x 15 cm</t>
  </si>
  <si>
    <t>10m x 20 cm</t>
  </si>
  <si>
    <t xml:space="preserve">Przylepiec pokryty hypoalergicznym klejem akrylowym, rozciągliwy  włókninowy perforowany co 5 cm z papierem podkładowym  </t>
  </si>
  <si>
    <t xml:space="preserve">Przylepiec pokryty hypoalergicznym klejem akrylowym, rozciągliwy włókninowy, z perforacjami ułatwiającymi dzielenie, z papierem ppodkładowym </t>
  </si>
  <si>
    <t>Przylepiec z opatrunkiem, wyspowy włókninowy , jałowy</t>
  </si>
  <si>
    <t xml:space="preserve"> 8 x 15 cm</t>
  </si>
  <si>
    <t>10 x 20 cm</t>
  </si>
  <si>
    <t>10 x 25 cm</t>
  </si>
  <si>
    <t>10 x 30 cm</t>
  </si>
  <si>
    <t>10 x 35 cm</t>
  </si>
  <si>
    <t>owalny 
6,5 x 9,5 cm</t>
  </si>
  <si>
    <t>1 ml, 
0,3-0,4 x12-13 mm</t>
  </si>
  <si>
    <t>op. 100 szt.</t>
  </si>
  <si>
    <t>Paski do glukometra cechy pasków i wymagania :próbki krwi do badania: świeża krew włośniczkowa, enzym wykorzystany na paskach : Oksydaza Glukozowa (GOD), nieinterferujący min. z metforminą, galaktozą, ksylozą,  maltozą, TG, paracetamolem, kwasem acetylosalicylowym, tetracykliną, amoksycyliną, paski z kapilarą zasysająca umieszczoną na szczycie paska testowego, automatyczne kodowanie, automatyczny wyrzut paska po pomiarze zwiększający bezpieczeństwo i higienę pracy - po badaniu pracownik nie ma styczności z materiałem biologicznym pacjenta, czas pomiaru do 7 sekund, próbka krwi wprowadzana do paska przez oznaczona szczelinę kapilary , zakres oznaczenia wyniku glikemii dolna granica zakresu - ≤ 20mg/dl; górna granica zakresu - ≤ 600 mg/dL  z możliwością zamiany na mmol/l , wielkość próbki krwi nie większa niż 0,7 µl, temperatura przechowywania min. 4°C - min. 40°C, ważność testów paskowych i płynów kontrolnych po otwarciu wynosi 6 miesięcy dla każdej fiolki z osobna,  możliwośc walidacji na trzech zakresach płynów kontrolnych</t>
  </si>
  <si>
    <t>23 cm /15 F/10 Ga 
27 cm /15 F/10 Ga 
31 cm /15 F/10 Ga</t>
  </si>
  <si>
    <t xml:space="preserve">BSS płyn do irygacji </t>
  </si>
  <si>
    <t>500 ml</t>
  </si>
  <si>
    <t xml:space="preserve">igła fletowa 23G jednorazowa, </t>
  </si>
  <si>
    <t>błękit trypanu do zabiegów FAKO</t>
  </si>
  <si>
    <t>fiol. 1 ml</t>
  </si>
  <si>
    <t xml:space="preserve">cewnik permanentny do hemodializy zakładany metodą tunelizacji do przodu , końcówka stopniowana, </t>
  </si>
  <si>
    <t xml:space="preserve">lancety do testów alergicznych sterylne, pakowane pojedynczo, </t>
  </si>
  <si>
    <t>dł. grota 1 mm</t>
  </si>
  <si>
    <t xml:space="preserve">średnica 3,4-3,7 mm </t>
  </si>
  <si>
    <t>op. 144 szt.</t>
  </si>
  <si>
    <t xml:space="preserve">Przylepiec pokryty hypoalergicznym klejem akrylowym, rozciągliwy  włókninowy perforowany co 5 cm bez papieru wyściełającego  </t>
  </si>
  <si>
    <t>opatrunek samoprzylepny z folii poliuretanowej z wcięciem dodatkowo wzmocnionym włókniną do zabezpieczenia miejsca wkłócia kaniul oraz cewników żylnych i tęniczych</t>
  </si>
  <si>
    <t>7-8 x 9 cm</t>
  </si>
  <si>
    <t>przewód 3,6 m</t>
  </si>
  <si>
    <t xml:space="preserve">igła do nakłucia mostka z regulowaną dlugością i blokadą , sterylna, jednorazowego użytku </t>
  </si>
  <si>
    <t xml:space="preserve">igła do nakłucia talerza biodrowego </t>
  </si>
  <si>
    <t>16 G, 
dł. 89 - 92mm</t>
  </si>
  <si>
    <t>16 G 
28-32 mm</t>
  </si>
  <si>
    <t xml:space="preserve">przyrząd do drenażu jamy bębenkowej ucha środkowego Typ I wykonane z PTFE, </t>
  </si>
  <si>
    <t xml:space="preserve">tuba do wentylacji średnio-terminowej, wyposażona w:  poszerzony kołnież wewnętrzny, języczek, pakowane pojedynczo , sterylna </t>
  </si>
  <si>
    <t xml:space="preserve">tuba do wentylacji średnio-terminowej, wyposażona w:  poszerzony kołnież wewnętrzny, pakowane pojedynczo , sterylna </t>
  </si>
  <si>
    <t>śr. wew. 1,14 mm</t>
  </si>
  <si>
    <t>owalna 
45x30 grubość 0,5mm</t>
  </si>
  <si>
    <t>owalna 
45x30 grubość 0,25mm</t>
  </si>
  <si>
    <t xml:space="preserve">płytka nosowa do stabilizacji przegrody, teflonowa,   prawa i lewa , sterylna, </t>
  </si>
  <si>
    <t>owalna 
60 x 40 grubość 0,25mm</t>
  </si>
  <si>
    <t>owalna 
60 x 40 grubość 0,5mm</t>
  </si>
  <si>
    <t>prostokątna
70 x 44 grubość 0,5mm</t>
  </si>
  <si>
    <t>amp.-strz. 1 - 0,55 ml
amp.-strz. 2 - 0,8 ml</t>
  </si>
  <si>
    <t>amp.-strz. - 0,9 ml</t>
  </si>
  <si>
    <t>amp.-strz.- 1 ml</t>
  </si>
  <si>
    <t xml:space="preserve">gąbka silikonowa okrągła </t>
  </si>
  <si>
    <t xml:space="preserve">gąbka silikonowa podłużna z wyżłobieniem </t>
  </si>
  <si>
    <t xml:space="preserve">2,5 x 80 mm </t>
  </si>
  <si>
    <t xml:space="preserve">3,5x 75 x 80 mm </t>
  </si>
  <si>
    <t>przyrząd do chemioterapii, dwudrożny, igła biorcza z osłonką, dren, rolkowy regulator przepływu, łącznik LUER - LOCK z osłonką, dren, zaciskacz zatrzaskowy , komora filtracyjna z filtrem płynu 15µm;  Opakowanie jednorazowe typu blister - pack</t>
  </si>
  <si>
    <t>op. 15 ml</t>
  </si>
  <si>
    <t>2 % HPMC</t>
  </si>
  <si>
    <t>płyn do stosowania w gonioskopii</t>
  </si>
  <si>
    <t>6 x 1,5 x 2 cm</t>
  </si>
  <si>
    <t>8 x 1,5 x 2 cm</t>
  </si>
  <si>
    <t>10 x 1,5 x 2 cm</t>
  </si>
  <si>
    <t>10 x 1,5 x 2,5 cm</t>
  </si>
  <si>
    <t>opatrunek do tamponady nosa wykonany z PVA,  materiał gąbki PVA ma o otwartej strukturze porów,  ze sznureczkiem, jałowe,</t>
  </si>
  <si>
    <t xml:space="preserve">Jałowy opatrunek foliowy, samoprzylepny,  z folii poliuretanowej pokryta klejem poliakrylowym, nie zawierający kalafonii i pochodnych kalafonii, bezlateksowy, 
folia zabezpieczająca: poliester pokryty obustronnie polietylenem, pokryty jednostronnie silikonem, przeźroczysty, wodoodporny, </t>
  </si>
  <si>
    <t>5-6 x 7-9 cm</t>
  </si>
  <si>
    <t xml:space="preserve">9-10 x 10-12 cm </t>
  </si>
  <si>
    <t>śr. wew. 0,9 mm</t>
  </si>
  <si>
    <t xml:space="preserve">PAKIET </t>
  </si>
  <si>
    <t>Wartość Netto</t>
  </si>
  <si>
    <t xml:space="preserve">Wartość Brutto </t>
  </si>
  <si>
    <t>Pakiet 1</t>
  </si>
  <si>
    <t>Pakiet 2</t>
  </si>
  <si>
    <t>Pakiet 3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</si>
  <si>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</si>
  <si>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</si>
  <si>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</si>
  <si>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</si>
  <si>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</si>
  <si>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</si>
  <si>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</si>
  <si>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</si>
  <si>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</si>
  <si>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</si>
  <si>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</si>
  <si>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</si>
  <si>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</si>
  <si>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</si>
  <si>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</si>
  <si>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</si>
  <si>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</si>
  <si>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</si>
  <si>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</si>
  <si>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</si>
  <si>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</si>
  <si>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</si>
  <si>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</si>
  <si>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</si>
  <si>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</si>
  <si>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</si>
  <si>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</si>
  <si>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</si>
  <si>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 xml:space="preserve">Suma </t>
  </si>
  <si>
    <t>300 ml</t>
  </si>
  <si>
    <t>750 ml</t>
  </si>
  <si>
    <t>250 ml</t>
  </si>
  <si>
    <t>łącznik Y, kompatybilny z pozycjami 1-4 , do podłączenia dwóch opatrunków do jednej pompy.</t>
  </si>
  <si>
    <t xml:space="preserve">folia transparentna NPWT  </t>
  </si>
  <si>
    <t xml:space="preserve">port do terapii próżniowej </t>
  </si>
  <si>
    <t xml:space="preserve">jałowy zestaw opatrunkowy do terapii podciśnieniowej średni o składzie:
1) opatrunek piankowy z siatkowego poliuretanu o otwartych porach, w kolorze czarnym,
2) folia transparentna,
3) dren soft port  w postaci miękkiego, elastycznego kanału, zakończony z jednej strony szybkozłączką, a z drugiej kątownikiem z prostokątną folią samoprzylepną z zaokrąglonymi brzegami - szt.1,
</t>
  </si>
  <si>
    <t xml:space="preserve">jałowy zestaw opatrunkowy do podciśnieniowej terapii leczenia ran przewlekłych, gazowy zawierający min:
1) gaza nieprzylegająca
2) gaza nasączona środkiem bakteriobójczym PHMB
3) folia transparentna 
4 ) miękki elastyczny kanał dwuświatłowy zakończony portem do podłączenia do drenu zbiornika, </t>
  </si>
  <si>
    <t>20 cm x 30 cm</t>
  </si>
  <si>
    <t xml:space="preserve">Jednorazowy zbiornik z żelem bakteriobójczym o pojemności 250ml, z drenem przeźroczystym, filtrem przepływowym do podłączenia z aparatem do podciśnieniowego leczenia ran, oraz dodatkowym drenem zakończonym z jednej strony szybkozłączką a z drugiej końcówką do podłączenia ze zbiornikiem. Zbiornik bez otworów umożliwiających przypadkową kontaminację i wydostanie się skażonego materiału. </t>
  </si>
  <si>
    <t xml:space="preserve">Jednorazowy zbiornik na wydzielinę z przezroczystym drenem, zaciskiem drenu i złączem do podłączenia do drenu podkładki odprowadzającej wydzielinę , ze środkiem żelującym wydzielinę oraz filtrem przeciwbakteryjnym. </t>
  </si>
  <si>
    <t>uchwyt monopolarny do stosowania w elektrochirurgii standardowej lub wspomaganej argonem, elektroda nożowa wysuwana 2,5 cm, wysuw sterowny rękojeści, możliwość aktywacji i deaktywacji argonu w uchwycie, przełącznik kołyskowy cięcia i koagulacja ,</t>
  </si>
  <si>
    <t xml:space="preserve">*  uchwyt kompatybilny z przystawką argonową Valleylab, </t>
  </si>
  <si>
    <t>* poz. 1-10 kompatybilne z urządzeniem Renasys EZ Plus lub GO</t>
  </si>
  <si>
    <t>Elektroda jednorazowa do elektrostymulacji
 waga pacjenta &gt;25 kg</t>
  </si>
  <si>
    <t>* poz. 1 elektroda kompatybilna z defibrylatorem Mindray BeneHeart D3 i D6</t>
  </si>
  <si>
    <t>Elektroda do zewnętrznej stymulacji serca</t>
  </si>
  <si>
    <t xml:space="preserve">* elektroda  kompatybilna z defibrylatorem HeartStar XL </t>
  </si>
  <si>
    <t>Pakiet 4</t>
  </si>
  <si>
    <t xml:space="preserve"> cena jednostkowa netto </t>
  </si>
  <si>
    <t>ustnik endoskopowy z polipropylenu zpaskiem silikonowym, wielkość otworu 22 mm x 27 mm, kompatybilny z wideogastroskopem firmy Olympus</t>
  </si>
  <si>
    <t>Pakiet 17</t>
  </si>
  <si>
    <t xml:space="preserve">32-36 Ch , 
dł. 1250 mm </t>
  </si>
  <si>
    <t xml:space="preserve">zgłębnik żołądkowy z medycznego PCV bez zatyczki , </t>
  </si>
  <si>
    <t xml:space="preserve">poj. 2 l </t>
  </si>
  <si>
    <t xml:space="preserve">zestaw do lewatywy, jednorazowego użycia, worek + dren z regulacją przepływu i atraumatyczną końcówką, </t>
  </si>
  <si>
    <t xml:space="preserve">45 x 75 cm </t>
  </si>
  <si>
    <t>serweta operacyjna nieprzylepna, min. dwuwarstwowa, nieprzemakalna , sterylna</t>
  </si>
  <si>
    <t xml:space="preserve">osłonki na głowicę aparatu USG, pakowane pojedynczo,  </t>
  </si>
  <si>
    <t xml:space="preserve">strzykawka insulinowa z igłą wtopioną , strzykawka pakowana pojedynczo , sterylna, </t>
  </si>
  <si>
    <t xml:space="preserve">M </t>
  </si>
  <si>
    <r>
      <t xml:space="preserve">zestaw preparatów wiskoelastycznych kohezyjnych składający się z 2 ampułkostrzykawek 
amp.-strz. 1 - 1,8 % r-r kw. hialuronowego m.cz. 3,2-3,5 x 10 </t>
    </r>
    <r>
      <rPr>
        <vertAlign val="superscript"/>
        <sz val="7"/>
        <rFont val="Arial"/>
        <family val="2"/>
      </rPr>
      <t xml:space="preserve">6 </t>
    </r>
    <r>
      <rPr>
        <sz val="7"/>
        <rFont val="Arial"/>
        <family val="2"/>
      </rPr>
      <t xml:space="preserve">Da i lepkości 0,1s </t>
    </r>
    <r>
      <rPr>
        <vertAlign val="superscript"/>
        <sz val="7"/>
        <rFont val="Arial"/>
        <family val="2"/>
      </rPr>
      <t>-1</t>
    </r>
    <r>
      <rPr>
        <sz val="7"/>
        <rFont val="Arial"/>
        <family val="2"/>
      </rPr>
      <t xml:space="preserve">/100 000 mPa, 
amp.-strz. 2 - 1,4 % r-r kw. hialuronowego m.cz. 3,2-3,5 x 10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Da i lepkości 0,1s</t>
    </r>
    <r>
      <rPr>
        <vertAlign val="superscript"/>
        <sz val="7"/>
        <rFont val="Arial"/>
        <family val="2"/>
      </rPr>
      <t xml:space="preserve"> -1</t>
    </r>
    <r>
      <rPr>
        <sz val="7"/>
        <rFont val="Arial"/>
        <family val="2"/>
      </rPr>
      <t>/80 000 mPa,  
Osmolarność ok. 300mOsm,  Ph 6,8-7,6</t>
    </r>
  </si>
  <si>
    <r>
      <t>preparat wiskoelastyczny kohezyjny  
amp.-strz.- 1,4 % r-r kw. hialuronowego m.cz. 3,2-3,5 x 10</t>
    </r>
    <r>
      <rPr>
        <vertAlign val="superscript"/>
        <sz val="7"/>
        <rFont val="Arial"/>
        <family val="2"/>
      </rPr>
      <t xml:space="preserve"> 6</t>
    </r>
    <r>
      <rPr>
        <sz val="7"/>
        <rFont val="Arial"/>
        <family val="2"/>
      </rPr>
      <t xml:space="preserve"> Da i lepkości 0,1s -1/120 000 mPa , Osmolarność ok. 300mOsm, Ph 6,8-7,6</t>
    </r>
  </si>
  <si>
    <r>
      <t>preparat wiskoelastyczny kohezyjny  
amp.-strz.- 2 % r-r kw. hialuronowego m.cz. 3 x 10</t>
    </r>
    <r>
      <rPr>
        <vertAlign val="superscript"/>
        <sz val="7"/>
        <rFont val="Arial"/>
        <family val="2"/>
      </rPr>
      <t xml:space="preserve"> 6</t>
    </r>
    <r>
      <rPr>
        <sz val="7"/>
        <rFont val="Arial"/>
        <family val="2"/>
      </rPr>
      <t xml:space="preserve"> Da i lepkości 0,1s -1/400 000 mPa , Osmolarność ok. 300mOsm, Ph 6,8-7,6</t>
    </r>
  </si>
  <si>
    <t>opatrunek :  20x12,5x3cm- szt.1 
folia samoprzylepna : 20x30cm - szt.2</t>
  </si>
  <si>
    <t xml:space="preserve">1) 7,5 x 7,5 cm-1 szt. 
2) 15 x 17 cm-1 szt.  
3) 20 x 30 cm-1 szt. 
4) 1 szt. </t>
  </si>
  <si>
    <t xml:space="preserve">1) 7,5 x 20 cm-2 szt. 
2) 15 x 17 cm-2 szt.  
3) 20 x 30 cm-1 szt. 
4) 1 szt. </t>
  </si>
  <si>
    <t xml:space="preserve">1) 7,5 x 20 cm-2szt. 
2) 11,4 x 3,7 m-1 szt.  
3) 20 x 30 cm-2 szt. 
4) 1 szt. </t>
  </si>
  <si>
    <t xml:space="preserve">Zestaw sterylny do zakładania szwów 
Skład zestawu: 
1 x kleszczyki plastikowe typu Kocher 14 cm, 
1 x pęseta metalowa chirurgiczna typu Adson 12 cm,  
6 x tampony z gazy bawełnianej wielkości śliwki, 
1 x igłotrzymacz 12 cm, 
1 x nożyczki metalowe ostro - ostre 11 cm, 
1 x strzykawka typu Luer-Lock 10 ml (zapakowana), 
1 x igła 1,2 mm x 40 mm, 18 G x 11/2, różowa (zapakowana),
1 x igła 0,8 mm x 40 mm, 21 G x 11/2, zielona(zapakowana), 
1 x serweta włókninowa 50 cm x 50 cm z przylepnym otworem 5 cm x 10 cm, 
1 x serweta włókninowa nieprzylepna 60 cm x 60 cm.  
Opakowanie: Tacka typu blister z 3 wgłębieniami na płyny, może posłużyć jako pojemnik na odpadki.  
Na opakowaniu etykieta Tag do dokumentacji medycznej.
</t>
  </si>
  <si>
    <t xml:space="preserve">fartuch chirurgiczny z włókniny polipropylenowej w kolorze niebieskim, gramatura 28 g/m2; fartuch wiązany na troki (jeden do wiązania na karku, drugi do owinięcia wokół pasa, mocowany z przodu fartucha). Mankiety ściągane lekko bezlateksową gumką, poły fartucha zachodzą na siebie na plecach. Zgodny z normą EN 13795 </t>
  </si>
  <si>
    <t>pakiet 17</t>
  </si>
  <si>
    <t>Pakiet 18</t>
  </si>
  <si>
    <t xml:space="preserve">op. 200 szt. </t>
  </si>
  <si>
    <t>Załącznik nr 3.1.-3.18. do SIWZ</t>
  </si>
  <si>
    <t>pakiet 18</t>
  </si>
  <si>
    <t>soczewka wewnątrzgałkowa korygująca astygmatyzm rogówkowy, jednoczęściowa zwijalna, hydrofobowa o stopniu uwodnienia poniżej 0,5 %, posiadająca dwuwypukły toryczny, asferyczny typ optyki, filtr UV oraz filtr światła niebieskiego, o ukątowaniu części haptycznych wynoszącym 0 o, cylindry, w komplecie z każdą soczewką kartidż jednorazowego użytku</t>
  </si>
  <si>
    <t>dioptraże: 6,0-30 DPI co 0,5,
ekwiwalenty sferyczne: 
1,0; 1,5; 2,25; 3,0; 3,75, 4,5; 5,25; 6,0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</si>
</sst>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vertAlign val="superscript"/>
      <sz val="7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left" wrapText="1"/>
    </xf>
    <xf numFmtId="10" fontId="7" fillId="33" borderId="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8" fontId="7" fillId="0" borderId="10" xfId="0" applyNumberFormat="1" applyFont="1" applyBorder="1" applyAlignment="1">
      <alignment vertical="center" wrapText="1"/>
    </xf>
    <xf numFmtId="168" fontId="8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3" fontId="7" fillId="33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44" fontId="7" fillId="33" borderId="0" xfId="0" applyNumberFormat="1" applyFont="1" applyFill="1" applyBorder="1" applyAlignment="1">
      <alignment horizontal="center" vertical="center" wrapText="1"/>
    </xf>
    <xf numFmtId="168" fontId="7" fillId="33" borderId="0" xfId="0" applyNumberFormat="1" applyFont="1" applyFill="1" applyBorder="1" applyAlignment="1">
      <alignment horizontal="center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7" fillId="33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34" borderId="0" xfId="0" applyNumberFormat="1" applyFont="1" applyFill="1" applyAlignment="1">
      <alignment horizontal="left" vertical="center" wrapText="1"/>
    </xf>
    <xf numFmtId="3" fontId="7" fillId="34" borderId="0" xfId="0" applyNumberFormat="1" applyFont="1" applyFill="1" applyAlignment="1">
      <alignment horizontal="center" vertical="center" wrapText="1"/>
    </xf>
    <xf numFmtId="44" fontId="7" fillId="34" borderId="0" xfId="0" applyNumberFormat="1" applyFont="1" applyFill="1" applyAlignment="1">
      <alignment horizontal="center" vertical="center" wrapText="1"/>
    </xf>
    <xf numFmtId="168" fontId="7" fillId="34" borderId="0" xfId="0" applyNumberFormat="1" applyFont="1" applyFill="1" applyAlignment="1">
      <alignment horizontal="center" vertical="center" wrapText="1"/>
    </xf>
    <xf numFmtId="9" fontId="7" fillId="34" borderId="0" xfId="0" applyNumberFormat="1" applyFont="1" applyFill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/>
    </xf>
    <xf numFmtId="4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9" fillId="37" borderId="10" xfId="0" applyNumberFormat="1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44" fontId="7" fillId="33" borderId="0" xfId="0" applyNumberFormat="1" applyFont="1" applyFill="1" applyBorder="1" applyAlignment="1">
      <alignment horizontal="center" vertical="center"/>
    </xf>
    <xf numFmtId="168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168" fontId="7" fillId="0" borderId="10" xfId="0" applyNumberFormat="1" applyFont="1" applyBorder="1" applyAlignment="1">
      <alignment horizontal="left" vertical="center" wrapText="1"/>
    </xf>
    <xf numFmtId="168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indent="4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4" fontId="7" fillId="0" borderId="0" xfId="0" applyNumberFormat="1" applyFont="1" applyBorder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4" fontId="7" fillId="33" borderId="0" xfId="0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wrapText="1"/>
    </xf>
    <xf numFmtId="9" fontId="7" fillId="0" borderId="11" xfId="0" applyNumberFormat="1" applyFont="1" applyBorder="1" applyAlignment="1">
      <alignment horizontal="center" vertical="center" wrapText="1"/>
    </xf>
    <xf numFmtId="168" fontId="7" fillId="38" borderId="1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3" fontId="7" fillId="0" borderId="0" xfId="0" applyNumberFormat="1" applyFont="1" applyBorder="1" applyAlignment="1">
      <alignment horizontal="center" vertical="center"/>
    </xf>
    <xf numFmtId="16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6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4" fontId="7" fillId="0" borderId="17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168" fontId="7" fillId="0" borderId="0" xfId="0" applyNumberFormat="1" applyFont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4" fontId="7" fillId="0" borderId="0" xfId="0" applyNumberFormat="1" applyFont="1" applyAlignment="1">
      <alignment vertical="center"/>
    </xf>
    <xf numFmtId="168" fontId="7" fillId="0" borderId="0" xfId="0" applyNumberFormat="1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68" fontId="49" fillId="0" borderId="0" xfId="0" applyNumberFormat="1" applyFont="1" applyAlignment="1">
      <alignment vertical="center"/>
    </xf>
    <xf numFmtId="168" fontId="7" fillId="0" borderId="0" xfId="0" applyNumberFormat="1" applyFont="1" applyBorder="1" applyAlignment="1">
      <alignment horizontal="right" vertical="center"/>
    </xf>
    <xf numFmtId="168" fontId="7" fillId="35" borderId="18" xfId="0" applyNumberFormat="1" applyFont="1" applyFill="1" applyBorder="1" applyAlignment="1">
      <alignment horizontal="center" vertical="center" wrapText="1"/>
    </xf>
    <xf numFmtId="168" fontId="7" fillId="35" borderId="1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4" fontId="7" fillId="0" borderId="18" xfId="0" applyNumberFormat="1" applyFont="1" applyBorder="1" applyAlignment="1">
      <alignment horizontal="center" vertical="center" wrapText="1"/>
    </xf>
    <xf numFmtId="44" fontId="7" fillId="0" borderId="15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49" fontId="50" fillId="0" borderId="18" xfId="0" applyNumberFormat="1" applyFont="1" applyBorder="1" applyAlignment="1">
      <alignment horizontal="left" vertical="center" wrapText="1"/>
    </xf>
    <xf numFmtId="49" fontId="50" fillId="0" borderId="19" xfId="0" applyNumberFormat="1" applyFont="1" applyBorder="1" applyAlignment="1">
      <alignment horizontal="left" vertical="center" wrapText="1"/>
    </xf>
    <xf numFmtId="3" fontId="50" fillId="33" borderId="18" xfId="0" applyNumberFormat="1" applyFont="1" applyFill="1" applyBorder="1" applyAlignment="1">
      <alignment horizontal="center" vertical="center"/>
    </xf>
    <xf numFmtId="3" fontId="50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8" fillId="0" borderId="1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139">
      <selection activeCell="B148" sqref="B148"/>
    </sheetView>
  </sheetViews>
  <sheetFormatPr defaultColWidth="8.8515625" defaultRowHeight="12.75"/>
  <cols>
    <col min="1" max="1" width="3.7109375" style="23" bestFit="1" customWidth="1"/>
    <col min="2" max="2" width="40.421875" style="34" customWidth="1"/>
    <col min="3" max="3" width="13.140625" style="1" customWidth="1"/>
    <col min="4" max="4" width="7.8515625" style="23" customWidth="1"/>
    <col min="5" max="5" width="7.7109375" style="35" customWidth="1"/>
    <col min="6" max="6" width="10.7109375" style="36" customWidth="1"/>
    <col min="7" max="7" width="10.7109375" style="38" customWidth="1"/>
    <col min="8" max="8" width="6.8515625" style="38" customWidth="1"/>
    <col min="9" max="9" width="9.7109375" style="38" customWidth="1"/>
    <col min="10" max="10" width="9.421875" style="38" customWidth="1"/>
    <col min="11" max="11" width="9.8515625" style="38" customWidth="1"/>
    <col min="12" max="12" width="9.421875" style="38" customWidth="1"/>
    <col min="13" max="16384" width="8.8515625" style="38" customWidth="1"/>
  </cols>
  <sheetData>
    <row r="1" spans="7:10" ht="9.75">
      <c r="G1" s="162" t="s">
        <v>177</v>
      </c>
      <c r="H1" s="162"/>
      <c r="I1" s="162"/>
      <c r="J1" s="162"/>
    </row>
    <row r="2" spans="7:10" ht="9.75">
      <c r="G2" s="162"/>
      <c r="H2" s="162"/>
      <c r="I2" s="162"/>
      <c r="J2" s="162"/>
    </row>
    <row r="3" ht="9.75"/>
    <row r="4" ht="27.75" customHeight="1"/>
    <row r="5" ht="9.75">
      <c r="B5" s="39" t="s">
        <v>102</v>
      </c>
    </row>
    <row r="6" spans="1:12" ht="51.75" customHeight="1">
      <c r="A6" s="40" t="s">
        <v>4</v>
      </c>
      <c r="B6" s="41" t="s">
        <v>0</v>
      </c>
      <c r="C6" s="2" t="s">
        <v>12</v>
      </c>
      <c r="D6" s="2" t="s">
        <v>1</v>
      </c>
      <c r="E6" s="42" t="s">
        <v>2</v>
      </c>
      <c r="F6" s="43" t="s">
        <v>7</v>
      </c>
      <c r="G6" s="44" t="s">
        <v>8</v>
      </c>
      <c r="H6" s="2" t="s">
        <v>5</v>
      </c>
      <c r="I6" s="44" t="s">
        <v>6</v>
      </c>
      <c r="J6" s="44" t="s">
        <v>3</v>
      </c>
      <c r="K6" s="2" t="s">
        <v>16</v>
      </c>
      <c r="L6" s="2" t="s">
        <v>11</v>
      </c>
    </row>
    <row r="7" spans="1:12" ht="19.5">
      <c r="A7" s="27">
        <v>1</v>
      </c>
      <c r="B7" s="45" t="s">
        <v>148</v>
      </c>
      <c r="C7" s="3" t="s">
        <v>13</v>
      </c>
      <c r="D7" s="24" t="s">
        <v>29</v>
      </c>
      <c r="E7" s="46">
        <v>50</v>
      </c>
      <c r="F7" s="47"/>
      <c r="G7" s="48">
        <f>ROUND(F7*(1+H7),2)</f>
        <v>0</v>
      </c>
      <c r="H7" s="49">
        <v>0.08</v>
      </c>
      <c r="I7" s="48">
        <f>ROUND(F7*E7,2)</f>
        <v>0</v>
      </c>
      <c r="J7" s="48">
        <f>ROUND(I7*(1+H7),2)</f>
        <v>0</v>
      </c>
      <c r="K7" s="3"/>
      <c r="L7" s="50"/>
    </row>
    <row r="8" spans="1:12" ht="9.75">
      <c r="A8" s="17"/>
      <c r="B8" s="65"/>
      <c r="C8" s="8"/>
      <c r="D8" s="17"/>
      <c r="E8" s="66"/>
      <c r="F8" s="67"/>
      <c r="G8" s="53"/>
      <c r="H8" s="54"/>
      <c r="I8" s="53"/>
      <c r="J8" s="53"/>
      <c r="K8" s="68"/>
      <c r="L8" s="68"/>
    </row>
    <row r="9" spans="1:12" ht="9.75">
      <c r="A9" s="17"/>
      <c r="B9" s="65"/>
      <c r="C9" s="8"/>
      <c r="D9" s="17"/>
      <c r="E9" s="66"/>
      <c r="F9" s="67"/>
      <c r="G9" s="53"/>
      <c r="H9" s="54"/>
      <c r="I9" s="53"/>
      <c r="J9" s="53"/>
      <c r="K9" s="68"/>
      <c r="L9" s="68"/>
    </row>
    <row r="10" spans="1:15" ht="9.75">
      <c r="A10" s="5"/>
      <c r="B10" s="5"/>
      <c r="C10" s="5"/>
      <c r="D10" s="5"/>
      <c r="E10" s="56"/>
      <c r="F10" s="5"/>
      <c r="G10" s="5"/>
      <c r="H10" s="5"/>
      <c r="I10" s="5"/>
      <c r="J10" s="143" t="s">
        <v>9</v>
      </c>
      <c r="K10" s="143"/>
      <c r="L10" s="143"/>
      <c r="M10" s="9"/>
      <c r="N10" s="9"/>
      <c r="O10" s="9"/>
    </row>
    <row r="11" spans="1:15" ht="9.75">
      <c r="A11" s="5"/>
      <c r="B11" s="5"/>
      <c r="C11" s="5"/>
      <c r="D11" s="5"/>
      <c r="E11" s="56"/>
      <c r="F11" s="5"/>
      <c r="G11" s="5"/>
      <c r="H11" s="5"/>
      <c r="I11" s="5"/>
      <c r="J11" s="144" t="s">
        <v>10</v>
      </c>
      <c r="K11" s="144"/>
      <c r="L11" s="144"/>
      <c r="M11" s="9"/>
      <c r="N11" s="9"/>
      <c r="O11" s="9"/>
    </row>
    <row r="12" ht="9.75">
      <c r="B12" s="39" t="s">
        <v>103</v>
      </c>
    </row>
    <row r="13" spans="1:12" ht="41.25" customHeight="1">
      <c r="A13" s="40" t="s">
        <v>4</v>
      </c>
      <c r="B13" s="59" t="s">
        <v>0</v>
      </c>
      <c r="C13" s="7" t="s">
        <v>12</v>
      </c>
      <c r="D13" s="7" t="s">
        <v>1</v>
      </c>
      <c r="E13" s="60" t="s">
        <v>2</v>
      </c>
      <c r="F13" s="61" t="s">
        <v>153</v>
      </c>
      <c r="G13" s="62" t="s">
        <v>8</v>
      </c>
      <c r="H13" s="7" t="s">
        <v>5</v>
      </c>
      <c r="I13" s="62" t="s">
        <v>6</v>
      </c>
      <c r="J13" s="62" t="s">
        <v>3</v>
      </c>
      <c r="K13" s="7" t="s">
        <v>16</v>
      </c>
      <c r="L13" s="7" t="s">
        <v>11</v>
      </c>
    </row>
    <row r="14" spans="1:12" s="1" customFormat="1" ht="25.5" customHeight="1">
      <c r="A14" s="25">
        <v>2</v>
      </c>
      <c r="B14" s="163" t="s">
        <v>18</v>
      </c>
      <c r="C14" s="4" t="s">
        <v>20</v>
      </c>
      <c r="D14" s="25" t="s">
        <v>21</v>
      </c>
      <c r="E14" s="46">
        <v>6</v>
      </c>
      <c r="F14" s="47"/>
      <c r="G14" s="48">
        <f>ROUND(F14*(1+H14),2)</f>
        <v>0</v>
      </c>
      <c r="H14" s="49">
        <v>0.08</v>
      </c>
      <c r="I14" s="48">
        <f>ROUND(F14*E14,2)</f>
        <v>0</v>
      </c>
      <c r="J14" s="48">
        <f>ROUND(I14*(1+H14),2)</f>
        <v>0</v>
      </c>
      <c r="K14" s="4"/>
      <c r="L14" s="4"/>
    </row>
    <row r="15" spans="1:13" s="1" customFormat="1" ht="24" customHeight="1">
      <c r="A15" s="25">
        <v>3</v>
      </c>
      <c r="B15" s="163"/>
      <c r="C15" s="4" t="s">
        <v>19</v>
      </c>
      <c r="D15" s="25" t="s">
        <v>21</v>
      </c>
      <c r="E15" s="46">
        <v>6</v>
      </c>
      <c r="F15" s="47"/>
      <c r="G15" s="48">
        <f>ROUND(F15*(1+H15),2)</f>
        <v>0</v>
      </c>
      <c r="H15" s="49">
        <v>0.08</v>
      </c>
      <c r="I15" s="48">
        <f>ROUND(F15*E15,2)</f>
        <v>0</v>
      </c>
      <c r="J15" s="48">
        <f>ROUND(I15*(1+H15),2)</f>
        <v>0</v>
      </c>
      <c r="K15" s="21"/>
      <c r="L15" s="4"/>
      <c r="M15" s="125">
        <f>SUM(I14:I15)</f>
        <v>0</v>
      </c>
    </row>
    <row r="16" spans="1:12" s="55" customFormat="1" ht="9.75">
      <c r="A16" s="26"/>
      <c r="B16" s="173" t="s">
        <v>149</v>
      </c>
      <c r="C16" s="173"/>
      <c r="D16" s="26"/>
      <c r="E16" s="51"/>
      <c r="F16" s="52"/>
      <c r="G16" s="53"/>
      <c r="H16" s="54"/>
      <c r="I16" s="53"/>
      <c r="J16" s="53"/>
      <c r="K16" s="6"/>
      <c r="L16" s="6"/>
    </row>
    <row r="17" spans="1:12" s="55" customFormat="1" ht="9.75">
      <c r="A17" s="5"/>
      <c r="B17" s="5"/>
      <c r="C17" s="5"/>
      <c r="D17" s="5"/>
      <c r="E17" s="56"/>
      <c r="F17" s="5"/>
      <c r="G17" s="5"/>
      <c r="H17" s="5"/>
      <c r="I17" s="5"/>
      <c r="J17" s="5"/>
      <c r="K17" s="5"/>
      <c r="L17" s="5"/>
    </row>
    <row r="18" spans="1:12" s="55" customFormat="1" ht="9.75">
      <c r="A18" s="5"/>
      <c r="B18" s="5"/>
      <c r="C18" s="5"/>
      <c r="D18" s="5"/>
      <c r="E18" s="56"/>
      <c r="F18" s="5"/>
      <c r="G18" s="5"/>
      <c r="H18" s="5"/>
      <c r="I18" s="5"/>
      <c r="J18" s="143" t="s">
        <v>9</v>
      </c>
      <c r="K18" s="143"/>
      <c r="L18" s="143"/>
    </row>
    <row r="19" spans="1:12" s="55" customFormat="1" ht="9.75">
      <c r="A19" s="5"/>
      <c r="B19" s="5"/>
      <c r="C19" s="5"/>
      <c r="D19" s="5"/>
      <c r="E19" s="56"/>
      <c r="F19" s="5"/>
      <c r="G19" s="5"/>
      <c r="H19" s="5"/>
      <c r="I19" s="5"/>
      <c r="J19" s="144" t="s">
        <v>10</v>
      </c>
      <c r="K19" s="144"/>
      <c r="L19" s="144"/>
    </row>
    <row r="20" spans="1:12" s="55" customFormat="1" ht="9.75">
      <c r="A20" s="26"/>
      <c r="B20" s="58"/>
      <c r="C20" s="6"/>
      <c r="D20" s="26"/>
      <c r="E20" s="51"/>
      <c r="F20" s="52"/>
      <c r="G20" s="53"/>
      <c r="H20" s="54"/>
      <c r="I20" s="53"/>
      <c r="J20" s="53"/>
      <c r="K20" s="6"/>
      <c r="L20" s="6"/>
    </row>
    <row r="21" ht="9.75">
      <c r="B21" s="39" t="s">
        <v>104</v>
      </c>
    </row>
    <row r="22" spans="1:12" ht="41.25" customHeight="1">
      <c r="A22" s="40" t="s">
        <v>4</v>
      </c>
      <c r="B22" s="59" t="s">
        <v>0</v>
      </c>
      <c r="C22" s="7" t="s">
        <v>12</v>
      </c>
      <c r="D22" s="7" t="s">
        <v>1</v>
      </c>
      <c r="E22" s="60" t="s">
        <v>2</v>
      </c>
      <c r="F22" s="61" t="s">
        <v>153</v>
      </c>
      <c r="G22" s="62" t="s">
        <v>8</v>
      </c>
      <c r="H22" s="7" t="s">
        <v>5</v>
      </c>
      <c r="I22" s="62" t="s">
        <v>6</v>
      </c>
      <c r="J22" s="62" t="s">
        <v>3</v>
      </c>
      <c r="K22" s="7" t="s">
        <v>16</v>
      </c>
      <c r="L22" s="7" t="s">
        <v>11</v>
      </c>
    </row>
    <row r="23" spans="1:12" ht="17.25" customHeight="1">
      <c r="A23" s="27">
        <v>1</v>
      </c>
      <c r="B23" s="45" t="s">
        <v>150</v>
      </c>
      <c r="C23" s="4" t="s">
        <v>13</v>
      </c>
      <c r="D23" s="27" t="s">
        <v>17</v>
      </c>
      <c r="E23" s="63">
        <v>30</v>
      </c>
      <c r="F23" s="64"/>
      <c r="G23" s="48">
        <f>ROUND(F23*(1+H23),2)</f>
        <v>0</v>
      </c>
      <c r="H23" s="49">
        <v>0.08</v>
      </c>
      <c r="I23" s="48">
        <f>ROUND(F23*E23,2)</f>
        <v>0</v>
      </c>
      <c r="J23" s="48">
        <f>ROUND(I23*(1+H23),2)</f>
        <v>0</v>
      </c>
      <c r="K23" s="50"/>
      <c r="L23" s="50"/>
    </row>
    <row r="24" spans="1:12" ht="9.75">
      <c r="A24" s="17"/>
      <c r="B24" s="65" t="s">
        <v>151</v>
      </c>
      <c r="C24" s="8"/>
      <c r="D24" s="17"/>
      <c r="E24" s="66"/>
      <c r="F24" s="67"/>
      <c r="G24" s="53"/>
      <c r="H24" s="54"/>
      <c r="I24" s="53"/>
      <c r="J24" s="53"/>
      <c r="K24" s="68"/>
      <c r="L24" s="68"/>
    </row>
    <row r="25" spans="1:13" ht="9.75">
      <c r="A25" s="5"/>
      <c r="B25" s="5"/>
      <c r="C25" s="5"/>
      <c r="D25" s="5"/>
      <c r="E25" s="56"/>
      <c r="F25" s="5"/>
      <c r="G25" s="5"/>
      <c r="H25" s="5"/>
      <c r="I25" s="5"/>
      <c r="J25" s="143" t="s">
        <v>9</v>
      </c>
      <c r="K25" s="143"/>
      <c r="L25" s="143"/>
      <c r="M25" s="9"/>
    </row>
    <row r="26" spans="1:13" ht="9.75">
      <c r="A26" s="5"/>
      <c r="B26" s="5"/>
      <c r="C26" s="5"/>
      <c r="D26" s="5"/>
      <c r="E26" s="56"/>
      <c r="F26" s="5"/>
      <c r="G26" s="5"/>
      <c r="H26" s="5"/>
      <c r="I26" s="5"/>
      <c r="J26" s="144" t="s">
        <v>10</v>
      </c>
      <c r="K26" s="144"/>
      <c r="L26" s="144"/>
      <c r="M26" s="9"/>
    </row>
    <row r="27" spans="1:13" ht="9.75">
      <c r="A27" s="28"/>
      <c r="B27" s="69"/>
      <c r="C27" s="9"/>
      <c r="D27" s="28"/>
      <c r="E27" s="70"/>
      <c r="F27" s="71"/>
      <c r="G27" s="72"/>
      <c r="H27" s="73"/>
      <c r="I27" s="72"/>
      <c r="J27" s="72"/>
      <c r="K27" s="9"/>
      <c r="L27" s="9"/>
      <c r="M27" s="9"/>
    </row>
    <row r="28" spans="1:12" ht="9.75">
      <c r="A28" s="17"/>
      <c r="B28" s="65"/>
      <c r="C28" s="8"/>
      <c r="D28" s="17"/>
      <c r="E28" s="66"/>
      <c r="F28" s="67"/>
      <c r="G28" s="53"/>
      <c r="H28" s="54"/>
      <c r="I28" s="53"/>
      <c r="J28" s="53"/>
      <c r="K28" s="68"/>
      <c r="L28" s="68"/>
    </row>
    <row r="29" ht="9.75">
      <c r="B29" s="39" t="s">
        <v>152</v>
      </c>
    </row>
    <row r="30" spans="1:12" ht="39.75" customHeight="1">
      <c r="A30" s="40" t="s">
        <v>4</v>
      </c>
      <c r="B30" s="59" t="s">
        <v>0</v>
      </c>
      <c r="C30" s="7" t="s">
        <v>12</v>
      </c>
      <c r="D30" s="7" t="s">
        <v>1</v>
      </c>
      <c r="E30" s="60" t="s">
        <v>2</v>
      </c>
      <c r="F30" s="61" t="s">
        <v>153</v>
      </c>
      <c r="G30" s="62" t="s">
        <v>8</v>
      </c>
      <c r="H30" s="7" t="s">
        <v>5</v>
      </c>
      <c r="I30" s="62" t="s">
        <v>6</v>
      </c>
      <c r="J30" s="62" t="s">
        <v>3</v>
      </c>
      <c r="K30" s="7" t="s">
        <v>16</v>
      </c>
      <c r="L30" s="7" t="s">
        <v>11</v>
      </c>
    </row>
    <row r="31" spans="1:12" ht="35.25" customHeight="1">
      <c r="A31" s="27">
        <v>1</v>
      </c>
      <c r="B31" s="45" t="s">
        <v>15</v>
      </c>
      <c r="C31" s="3" t="s">
        <v>13</v>
      </c>
      <c r="D31" s="25" t="s">
        <v>14</v>
      </c>
      <c r="E31" s="46">
        <v>250</v>
      </c>
      <c r="F31" s="47"/>
      <c r="G31" s="48">
        <f aca="true" t="shared" si="0" ref="G31:G39">ROUND(F31*(1+H31),2)</f>
        <v>0</v>
      </c>
      <c r="H31" s="49">
        <v>0.08</v>
      </c>
      <c r="I31" s="48">
        <f aca="true" t="shared" si="1" ref="I31:I39">ROUND(F31*E31,2)</f>
        <v>0</v>
      </c>
      <c r="J31" s="48">
        <f aca="true" t="shared" si="2" ref="J31:J39">ROUND(I31*(1+H31),2)</f>
        <v>0</v>
      </c>
      <c r="K31" s="3"/>
      <c r="L31" s="50"/>
    </row>
    <row r="32" spans="1:12" ht="29.25">
      <c r="A32" s="27">
        <v>2</v>
      </c>
      <c r="B32" s="45" t="s">
        <v>24</v>
      </c>
      <c r="C32" s="4" t="s">
        <v>23</v>
      </c>
      <c r="D32" s="27" t="s">
        <v>22</v>
      </c>
      <c r="E32" s="63">
        <v>50</v>
      </c>
      <c r="F32" s="47"/>
      <c r="G32" s="48">
        <f t="shared" si="0"/>
        <v>0</v>
      </c>
      <c r="H32" s="49">
        <v>0.08</v>
      </c>
      <c r="I32" s="48">
        <f t="shared" si="1"/>
        <v>0</v>
      </c>
      <c r="J32" s="48">
        <f t="shared" si="2"/>
        <v>0</v>
      </c>
      <c r="K32" s="50"/>
      <c r="L32" s="50"/>
    </row>
    <row r="33" spans="1:12" ht="48.75">
      <c r="A33" s="27">
        <v>3</v>
      </c>
      <c r="B33" s="34" t="s">
        <v>86</v>
      </c>
      <c r="C33" s="4" t="s">
        <v>28</v>
      </c>
      <c r="D33" s="27" t="s">
        <v>22</v>
      </c>
      <c r="E33" s="63">
        <v>40</v>
      </c>
      <c r="F33" s="47"/>
      <c r="G33" s="48">
        <f t="shared" si="0"/>
        <v>0</v>
      </c>
      <c r="H33" s="49">
        <v>0.08</v>
      </c>
      <c r="I33" s="48">
        <f t="shared" si="1"/>
        <v>0</v>
      </c>
      <c r="J33" s="48">
        <f t="shared" si="2"/>
        <v>0</v>
      </c>
      <c r="K33" s="50"/>
      <c r="L33" s="50"/>
    </row>
    <row r="34" spans="1:12" ht="48.75">
      <c r="A34" s="27">
        <v>4</v>
      </c>
      <c r="B34" s="45" t="s">
        <v>26</v>
      </c>
      <c r="C34" s="1" t="s">
        <v>27</v>
      </c>
      <c r="D34" s="27" t="s">
        <v>25</v>
      </c>
      <c r="E34" s="74">
        <v>200</v>
      </c>
      <c r="F34" s="75"/>
      <c r="G34" s="48">
        <f t="shared" si="0"/>
        <v>0</v>
      </c>
      <c r="H34" s="49">
        <v>0.08</v>
      </c>
      <c r="I34" s="48">
        <f t="shared" si="1"/>
        <v>0</v>
      </c>
      <c r="J34" s="48">
        <f t="shared" si="2"/>
        <v>0</v>
      </c>
      <c r="K34" s="50"/>
      <c r="L34" s="76"/>
    </row>
    <row r="35" spans="1:12" ht="24" customHeight="1">
      <c r="A35" s="27">
        <v>5</v>
      </c>
      <c r="B35" s="45" t="s">
        <v>163</v>
      </c>
      <c r="C35" s="4" t="s">
        <v>47</v>
      </c>
      <c r="D35" s="27" t="s">
        <v>48</v>
      </c>
      <c r="E35" s="63">
        <v>12</v>
      </c>
      <c r="F35" s="64"/>
      <c r="G35" s="48">
        <f t="shared" si="0"/>
        <v>0</v>
      </c>
      <c r="H35" s="49">
        <v>0.08</v>
      </c>
      <c r="I35" s="48">
        <f t="shared" si="1"/>
        <v>0</v>
      </c>
      <c r="J35" s="48">
        <f t="shared" si="2"/>
        <v>0</v>
      </c>
      <c r="K35" s="50"/>
      <c r="L35" s="50"/>
    </row>
    <row r="36" spans="1:12" ht="16.5" customHeight="1">
      <c r="A36" s="27">
        <v>6</v>
      </c>
      <c r="B36" s="45" t="s">
        <v>162</v>
      </c>
      <c r="C36" s="4" t="s">
        <v>59</v>
      </c>
      <c r="D36" s="27" t="s">
        <v>60</v>
      </c>
      <c r="E36" s="63">
        <v>10</v>
      </c>
      <c r="F36" s="64"/>
      <c r="G36" s="48">
        <f t="shared" si="0"/>
        <v>0</v>
      </c>
      <c r="H36" s="49">
        <v>0.08</v>
      </c>
      <c r="I36" s="48">
        <f t="shared" si="1"/>
        <v>0</v>
      </c>
      <c r="J36" s="48">
        <f t="shared" si="2"/>
        <v>0</v>
      </c>
      <c r="K36" s="50"/>
      <c r="L36" s="50"/>
    </row>
    <row r="37" spans="1:12" ht="9.75">
      <c r="A37" s="27">
        <v>7</v>
      </c>
      <c r="B37" s="45" t="s">
        <v>57</v>
      </c>
      <c r="C37" s="4" t="s">
        <v>58</v>
      </c>
      <c r="D37" s="27" t="s">
        <v>176</v>
      </c>
      <c r="E37" s="63">
        <v>5</v>
      </c>
      <c r="F37" s="64"/>
      <c r="G37" s="48">
        <f t="shared" si="0"/>
        <v>0</v>
      </c>
      <c r="H37" s="49">
        <v>0.08</v>
      </c>
      <c r="I37" s="48">
        <f t="shared" si="1"/>
        <v>0</v>
      </c>
      <c r="J37" s="48">
        <f t="shared" si="2"/>
        <v>0</v>
      </c>
      <c r="K37" s="50"/>
      <c r="L37" s="50"/>
    </row>
    <row r="38" spans="1:12" ht="25.5" customHeight="1">
      <c r="A38" s="27">
        <v>8</v>
      </c>
      <c r="B38" s="45" t="s">
        <v>65</v>
      </c>
      <c r="C38" s="4" t="s">
        <v>68</v>
      </c>
      <c r="D38" s="27" t="s">
        <v>22</v>
      </c>
      <c r="E38" s="63">
        <v>70</v>
      </c>
      <c r="F38" s="47"/>
      <c r="G38" s="48">
        <f t="shared" si="0"/>
        <v>0</v>
      </c>
      <c r="H38" s="49">
        <v>0.08</v>
      </c>
      <c r="I38" s="48">
        <f t="shared" si="1"/>
        <v>0</v>
      </c>
      <c r="J38" s="48">
        <f t="shared" si="2"/>
        <v>0</v>
      </c>
      <c r="K38" s="50"/>
      <c r="L38" s="50"/>
    </row>
    <row r="39" spans="1:12" ht="19.5">
      <c r="A39" s="27">
        <v>9</v>
      </c>
      <c r="B39" s="45" t="s">
        <v>66</v>
      </c>
      <c r="C39" s="4" t="s">
        <v>67</v>
      </c>
      <c r="D39" s="27" t="s">
        <v>22</v>
      </c>
      <c r="E39" s="63">
        <v>10</v>
      </c>
      <c r="F39" s="47"/>
      <c r="G39" s="48">
        <f t="shared" si="0"/>
        <v>0</v>
      </c>
      <c r="H39" s="49">
        <v>0.08</v>
      </c>
      <c r="I39" s="48">
        <f t="shared" si="1"/>
        <v>0</v>
      </c>
      <c r="J39" s="48">
        <f t="shared" si="2"/>
        <v>0</v>
      </c>
      <c r="K39" s="77"/>
      <c r="L39" s="50"/>
    </row>
    <row r="40" spans="1:12" ht="19.5">
      <c r="A40" s="27">
        <v>10</v>
      </c>
      <c r="B40" s="45" t="s">
        <v>157</v>
      </c>
      <c r="C40" s="4" t="s">
        <v>156</v>
      </c>
      <c r="D40" s="27" t="s">
        <v>22</v>
      </c>
      <c r="E40" s="63">
        <v>4000</v>
      </c>
      <c r="F40" s="47"/>
      <c r="G40" s="48">
        <f>ROUND(F40*(1+H40),2)</f>
        <v>0</v>
      </c>
      <c r="H40" s="49">
        <v>0.08</v>
      </c>
      <c r="I40" s="48">
        <f>ROUND(F40*E40,2)</f>
        <v>0</v>
      </c>
      <c r="J40" s="48">
        <f>ROUND(I40*(1+H40),2)</f>
        <v>0</v>
      </c>
      <c r="K40" s="50"/>
      <c r="L40" s="50"/>
    </row>
    <row r="41" spans="1:12" s="79" customFormat="1" ht="21" customHeight="1">
      <c r="A41" s="29">
        <v>11</v>
      </c>
      <c r="B41" s="78" t="s">
        <v>159</v>
      </c>
      <c r="C41" s="10" t="s">
        <v>158</v>
      </c>
      <c r="D41" s="29" t="s">
        <v>25</v>
      </c>
      <c r="E41" s="63">
        <v>600</v>
      </c>
      <c r="F41" s="47"/>
      <c r="G41" s="48">
        <f>ROUND(F41*(1+H41),2)</f>
        <v>0</v>
      </c>
      <c r="H41" s="49">
        <v>0.08</v>
      </c>
      <c r="I41" s="48">
        <f>ROUND(F41*E41,2)</f>
        <v>0</v>
      </c>
      <c r="J41" s="48">
        <f>ROUND(I41*(1+H41),2)</f>
        <v>0</v>
      </c>
      <c r="K41" s="50"/>
      <c r="L41" s="50"/>
    </row>
    <row r="42" spans="1:10" s="79" customFormat="1" ht="9.75">
      <c r="A42" s="30"/>
      <c r="B42" s="80"/>
      <c r="C42" s="11"/>
      <c r="D42" s="30"/>
      <c r="E42" s="81"/>
      <c r="F42" s="82"/>
      <c r="G42" s="83"/>
      <c r="H42" s="84"/>
      <c r="I42" s="83"/>
      <c r="J42" s="83"/>
    </row>
    <row r="43" spans="1:13" ht="9.75">
      <c r="A43" s="5"/>
      <c r="B43" s="5"/>
      <c r="C43" s="5"/>
      <c r="D43" s="5"/>
      <c r="E43" s="56"/>
      <c r="F43" s="5"/>
      <c r="G43" s="5"/>
      <c r="H43" s="5"/>
      <c r="I43" s="5"/>
      <c r="J43" s="154" t="s">
        <v>9</v>
      </c>
      <c r="K43" s="154"/>
      <c r="L43" s="154"/>
      <c r="M43" s="9"/>
    </row>
    <row r="44" spans="1:13" ht="9.75">
      <c r="A44" s="5"/>
      <c r="B44" s="5"/>
      <c r="C44" s="5"/>
      <c r="D44" s="5"/>
      <c r="E44" s="56"/>
      <c r="F44" s="5"/>
      <c r="G44" s="5"/>
      <c r="H44" s="5"/>
      <c r="I44" s="5"/>
      <c r="J44" s="144" t="s">
        <v>10</v>
      </c>
      <c r="K44" s="144"/>
      <c r="L44" s="144"/>
      <c r="M44" s="9"/>
    </row>
    <row r="45" spans="1:13" ht="9.75">
      <c r="A45" s="28"/>
      <c r="B45" s="69"/>
      <c r="C45" s="9"/>
      <c r="D45" s="28"/>
      <c r="E45" s="70"/>
      <c r="F45" s="71"/>
      <c r="G45" s="72"/>
      <c r="H45" s="73"/>
      <c r="I45" s="72"/>
      <c r="J45" s="72"/>
      <c r="K45" s="9"/>
      <c r="L45" s="9"/>
      <c r="M45" s="9"/>
    </row>
    <row r="47" ht="9.75">
      <c r="B47" s="39" t="s">
        <v>105</v>
      </c>
    </row>
    <row r="48" spans="1:12" ht="39.75" customHeight="1">
      <c r="A48" s="40" t="s">
        <v>4</v>
      </c>
      <c r="B48" s="59" t="s">
        <v>0</v>
      </c>
      <c r="C48" s="7" t="s">
        <v>12</v>
      </c>
      <c r="D48" s="7" t="s">
        <v>1</v>
      </c>
      <c r="E48" s="60" t="s">
        <v>2</v>
      </c>
      <c r="F48" s="61" t="s">
        <v>153</v>
      </c>
      <c r="G48" s="62" t="s">
        <v>8</v>
      </c>
      <c r="H48" s="7" t="s">
        <v>5</v>
      </c>
      <c r="I48" s="62" t="s">
        <v>6</v>
      </c>
      <c r="J48" s="62" t="s">
        <v>3</v>
      </c>
      <c r="K48" s="7" t="s">
        <v>16</v>
      </c>
      <c r="L48" s="7" t="s">
        <v>11</v>
      </c>
    </row>
    <row r="49" spans="1:12" ht="175.5">
      <c r="A49" s="85">
        <v>1</v>
      </c>
      <c r="B49" s="86" t="s">
        <v>49</v>
      </c>
      <c r="C49" s="12"/>
      <c r="D49" s="31" t="s">
        <v>30</v>
      </c>
      <c r="E49" s="87">
        <v>600</v>
      </c>
      <c r="F49" s="64"/>
      <c r="G49" s="48">
        <f>ROUND(F49*(1+H49),2)</f>
        <v>0</v>
      </c>
      <c r="H49" s="49">
        <v>0.08</v>
      </c>
      <c r="I49" s="48">
        <f>ROUND(F49*E49,2)</f>
        <v>0</v>
      </c>
      <c r="J49" s="48">
        <f>ROUND(I49*(1+H49),2)</f>
        <v>0</v>
      </c>
      <c r="K49" s="76"/>
      <c r="L49" s="50"/>
    </row>
    <row r="50" ht="9.75">
      <c r="B50" s="34" t="s">
        <v>31</v>
      </c>
    </row>
    <row r="51" spans="2:12" ht="21.75" customHeight="1">
      <c r="B51" s="165" t="s">
        <v>32</v>
      </c>
      <c r="C51" s="165"/>
      <c r="D51" s="165"/>
      <c r="E51" s="165"/>
      <c r="J51" s="143" t="s">
        <v>9</v>
      </c>
      <c r="K51" s="143"/>
      <c r="L51" s="143"/>
    </row>
    <row r="52" spans="2:12" ht="21.75" customHeight="1">
      <c r="B52" s="165" t="s">
        <v>33</v>
      </c>
      <c r="C52" s="165"/>
      <c r="D52" s="165"/>
      <c r="E52" s="165"/>
      <c r="G52" s="164"/>
      <c r="H52" s="164"/>
      <c r="I52" s="164"/>
      <c r="J52" s="144" t="s">
        <v>10</v>
      </c>
      <c r="K52" s="144"/>
      <c r="L52" s="144"/>
    </row>
    <row r="53" ht="14.25" customHeight="1"/>
    <row r="54" ht="9.75">
      <c r="B54" s="39" t="s">
        <v>106</v>
      </c>
    </row>
    <row r="55" spans="1:12" ht="39.75" customHeight="1">
      <c r="A55" s="40" t="s">
        <v>4</v>
      </c>
      <c r="B55" s="59" t="s">
        <v>0</v>
      </c>
      <c r="C55" s="7" t="s">
        <v>12</v>
      </c>
      <c r="D55" s="7" t="s">
        <v>1</v>
      </c>
      <c r="E55" s="60" t="s">
        <v>2</v>
      </c>
      <c r="F55" s="61" t="s">
        <v>153</v>
      </c>
      <c r="G55" s="62" t="s">
        <v>8</v>
      </c>
      <c r="H55" s="7" t="s">
        <v>5</v>
      </c>
      <c r="I55" s="62" t="s">
        <v>6</v>
      </c>
      <c r="J55" s="62" t="s">
        <v>3</v>
      </c>
      <c r="K55" s="7" t="s">
        <v>16</v>
      </c>
      <c r="L55" s="7" t="s">
        <v>11</v>
      </c>
    </row>
    <row r="56" spans="1:12" ht="29.25">
      <c r="A56" s="85">
        <v>1</v>
      </c>
      <c r="B56" s="45" t="s">
        <v>61</v>
      </c>
      <c r="C56" s="13" t="s">
        <v>34</v>
      </c>
      <c r="D56" s="31" t="s">
        <v>22</v>
      </c>
      <c r="E56" s="87">
        <v>100</v>
      </c>
      <c r="F56" s="64"/>
      <c r="G56" s="48">
        <f>ROUND(F56*(1+H56),2)</f>
        <v>0</v>
      </c>
      <c r="H56" s="49">
        <v>0.08</v>
      </c>
      <c r="I56" s="48">
        <f>ROUND(F56*E56,2)</f>
        <v>0</v>
      </c>
      <c r="J56" s="48">
        <f>ROUND(I56*(1+H56),2)</f>
        <v>0</v>
      </c>
      <c r="K56" s="31"/>
      <c r="L56" s="50"/>
    </row>
    <row r="57" spans="1:12" ht="16.5" customHeight="1">
      <c r="A57" s="88">
        <v>2</v>
      </c>
      <c r="B57" s="155" t="s">
        <v>38</v>
      </c>
      <c r="C57" s="14" t="s">
        <v>35</v>
      </c>
      <c r="D57" s="32" t="s">
        <v>22</v>
      </c>
      <c r="E57" s="89">
        <v>250</v>
      </c>
      <c r="F57" s="64"/>
      <c r="G57" s="48">
        <f aca="true" t="shared" si="3" ref="G57:G65">ROUND(F57*(1+H57),2)</f>
        <v>0</v>
      </c>
      <c r="H57" s="49">
        <v>0.08</v>
      </c>
      <c r="I57" s="48">
        <f aca="true" t="shared" si="4" ref="I57:I65">ROUND(F57*E57,2)</f>
        <v>0</v>
      </c>
      <c r="J57" s="48">
        <f aca="true" t="shared" si="5" ref="J57:J65">ROUND(I57*(1+H57),2)</f>
        <v>0</v>
      </c>
      <c r="K57" s="32"/>
      <c r="L57" s="50"/>
    </row>
    <row r="58" spans="1:12" ht="22.5" customHeight="1">
      <c r="A58" s="88">
        <v>3</v>
      </c>
      <c r="B58" s="156"/>
      <c r="C58" s="14" t="s">
        <v>36</v>
      </c>
      <c r="D58" s="32" t="s">
        <v>22</v>
      </c>
      <c r="E58" s="89">
        <v>250</v>
      </c>
      <c r="F58" s="64"/>
      <c r="G58" s="48">
        <f t="shared" si="3"/>
        <v>0</v>
      </c>
      <c r="H58" s="49">
        <v>0.08</v>
      </c>
      <c r="I58" s="48">
        <f t="shared" si="4"/>
        <v>0</v>
      </c>
      <c r="J58" s="48">
        <f t="shared" si="5"/>
        <v>0</v>
      </c>
      <c r="K58" s="32"/>
      <c r="L58" s="50"/>
    </row>
    <row r="59" spans="1:12" ht="34.5" customHeight="1">
      <c r="A59" s="88">
        <v>4</v>
      </c>
      <c r="B59" s="90" t="s">
        <v>39</v>
      </c>
      <c r="C59" s="14" t="s">
        <v>37</v>
      </c>
      <c r="D59" s="32" t="s">
        <v>22</v>
      </c>
      <c r="E59" s="89">
        <v>250</v>
      </c>
      <c r="F59" s="64"/>
      <c r="G59" s="48">
        <f t="shared" si="3"/>
        <v>0</v>
      </c>
      <c r="H59" s="49">
        <v>0.08</v>
      </c>
      <c r="I59" s="48">
        <f t="shared" si="4"/>
        <v>0</v>
      </c>
      <c r="J59" s="48">
        <f t="shared" si="5"/>
        <v>0</v>
      </c>
      <c r="K59" s="32"/>
      <c r="L59" s="50"/>
    </row>
    <row r="60" spans="1:12" ht="9.75">
      <c r="A60" s="88">
        <v>5</v>
      </c>
      <c r="B60" s="155" t="s">
        <v>40</v>
      </c>
      <c r="C60" s="14" t="s">
        <v>41</v>
      </c>
      <c r="D60" s="32" t="s">
        <v>22</v>
      </c>
      <c r="E60" s="89">
        <v>500</v>
      </c>
      <c r="F60" s="64"/>
      <c r="G60" s="48">
        <f t="shared" si="3"/>
        <v>0</v>
      </c>
      <c r="H60" s="49">
        <v>0.08</v>
      </c>
      <c r="I60" s="48">
        <f t="shared" si="4"/>
        <v>0</v>
      </c>
      <c r="J60" s="48">
        <f t="shared" si="5"/>
        <v>0</v>
      </c>
      <c r="K60" s="32"/>
      <c r="L60" s="50"/>
    </row>
    <row r="61" spans="1:12" ht="9.75">
      <c r="A61" s="88">
        <v>6</v>
      </c>
      <c r="B61" s="157"/>
      <c r="C61" s="14" t="s">
        <v>42</v>
      </c>
      <c r="D61" s="32" t="s">
        <v>22</v>
      </c>
      <c r="E61" s="89">
        <v>450</v>
      </c>
      <c r="F61" s="64"/>
      <c r="G61" s="48">
        <f t="shared" si="3"/>
        <v>0</v>
      </c>
      <c r="H61" s="49">
        <v>0.08</v>
      </c>
      <c r="I61" s="48">
        <f t="shared" si="4"/>
        <v>0</v>
      </c>
      <c r="J61" s="48">
        <f t="shared" si="5"/>
        <v>0</v>
      </c>
      <c r="K61" s="32"/>
      <c r="L61" s="50"/>
    </row>
    <row r="62" spans="1:12" ht="9.75">
      <c r="A62" s="88">
        <v>7</v>
      </c>
      <c r="B62" s="157"/>
      <c r="C62" s="14" t="s">
        <v>43</v>
      </c>
      <c r="D62" s="32" t="s">
        <v>22</v>
      </c>
      <c r="E62" s="89">
        <v>200</v>
      </c>
      <c r="F62" s="64"/>
      <c r="G62" s="48">
        <f t="shared" si="3"/>
        <v>0</v>
      </c>
      <c r="H62" s="49">
        <v>0.08</v>
      </c>
      <c r="I62" s="48">
        <f t="shared" si="4"/>
        <v>0</v>
      </c>
      <c r="J62" s="48">
        <f t="shared" si="5"/>
        <v>0</v>
      </c>
      <c r="K62" s="32"/>
      <c r="L62" s="50"/>
    </row>
    <row r="63" spans="1:12" ht="9.75">
      <c r="A63" s="88">
        <v>8</v>
      </c>
      <c r="B63" s="157"/>
      <c r="C63" s="14" t="s">
        <v>44</v>
      </c>
      <c r="D63" s="32" t="s">
        <v>22</v>
      </c>
      <c r="E63" s="89">
        <v>115</v>
      </c>
      <c r="F63" s="64"/>
      <c r="G63" s="48">
        <f t="shared" si="3"/>
        <v>0</v>
      </c>
      <c r="H63" s="49">
        <v>0.08</v>
      </c>
      <c r="I63" s="48">
        <f t="shared" si="4"/>
        <v>0</v>
      </c>
      <c r="J63" s="48">
        <f t="shared" si="5"/>
        <v>0</v>
      </c>
      <c r="K63" s="32"/>
      <c r="L63" s="50"/>
    </row>
    <row r="64" spans="1:12" ht="9.75">
      <c r="A64" s="88">
        <v>9</v>
      </c>
      <c r="B64" s="157"/>
      <c r="C64" s="14" t="s">
        <v>45</v>
      </c>
      <c r="D64" s="32" t="s">
        <v>22</v>
      </c>
      <c r="E64" s="89">
        <v>100</v>
      </c>
      <c r="F64" s="64"/>
      <c r="G64" s="48">
        <f t="shared" si="3"/>
        <v>0</v>
      </c>
      <c r="H64" s="49">
        <v>0.08</v>
      </c>
      <c r="I64" s="48">
        <f t="shared" si="4"/>
        <v>0</v>
      </c>
      <c r="J64" s="48">
        <f t="shared" si="5"/>
        <v>0</v>
      </c>
      <c r="K64" s="32"/>
      <c r="L64" s="50"/>
    </row>
    <row r="65" spans="1:12" ht="19.5">
      <c r="A65" s="88">
        <v>11</v>
      </c>
      <c r="B65" s="156"/>
      <c r="C65" s="14" t="s">
        <v>46</v>
      </c>
      <c r="D65" s="32" t="s">
        <v>22</v>
      </c>
      <c r="E65" s="89">
        <v>220</v>
      </c>
      <c r="F65" s="64"/>
      <c r="G65" s="48">
        <f t="shared" si="3"/>
        <v>0</v>
      </c>
      <c r="H65" s="49">
        <v>0.08</v>
      </c>
      <c r="I65" s="48">
        <f t="shared" si="4"/>
        <v>0</v>
      </c>
      <c r="J65" s="48">
        <f t="shared" si="5"/>
        <v>0</v>
      </c>
      <c r="K65" s="91"/>
      <c r="L65" s="50"/>
    </row>
    <row r="66" spans="1:12" s="95" customFormat="1" ht="9.75">
      <c r="A66" s="33"/>
      <c r="B66" s="58"/>
      <c r="C66" s="15"/>
      <c r="D66" s="26"/>
      <c r="E66" s="51"/>
      <c r="F66" s="92"/>
      <c r="G66" s="53"/>
      <c r="H66" s="54"/>
      <c r="I66" s="53"/>
      <c r="J66" s="93"/>
      <c r="K66" s="93"/>
      <c r="L66" s="94"/>
    </row>
    <row r="67" spans="1:13" ht="9.75">
      <c r="A67" s="5"/>
      <c r="B67" s="5"/>
      <c r="C67" s="5"/>
      <c r="D67" s="5"/>
      <c r="E67" s="56"/>
      <c r="F67" s="5"/>
      <c r="G67" s="5"/>
      <c r="H67" s="5"/>
      <c r="I67" s="5"/>
      <c r="J67" s="154" t="s">
        <v>9</v>
      </c>
      <c r="K67" s="154"/>
      <c r="L67" s="154"/>
      <c r="M67" s="9"/>
    </row>
    <row r="68" spans="1:13" ht="9.75">
      <c r="A68" s="5"/>
      <c r="B68" s="5"/>
      <c r="C68" s="5"/>
      <c r="D68" s="5"/>
      <c r="E68" s="56"/>
      <c r="F68" s="5"/>
      <c r="G68" s="5"/>
      <c r="H68" s="5"/>
      <c r="I68" s="5"/>
      <c r="J68" s="144" t="s">
        <v>10</v>
      </c>
      <c r="K68" s="144"/>
      <c r="L68" s="144"/>
      <c r="M68" s="9"/>
    </row>
    <row r="69" spans="1:13" ht="9.75">
      <c r="A69" s="28"/>
      <c r="B69" s="69"/>
      <c r="C69" s="9"/>
      <c r="D69" s="28"/>
      <c r="E69" s="70"/>
      <c r="F69" s="71"/>
      <c r="G69" s="72"/>
      <c r="H69" s="73"/>
      <c r="I69" s="72"/>
      <c r="J69" s="72"/>
      <c r="K69" s="9"/>
      <c r="L69" s="9"/>
      <c r="M69" s="9"/>
    </row>
    <row r="70" ht="9.75">
      <c r="B70" s="39" t="s">
        <v>107</v>
      </c>
    </row>
    <row r="71" spans="1:12" ht="36" customHeight="1">
      <c r="A71" s="40" t="s">
        <v>4</v>
      </c>
      <c r="B71" s="59" t="s">
        <v>0</v>
      </c>
      <c r="C71" s="7" t="s">
        <v>12</v>
      </c>
      <c r="D71" s="7" t="s">
        <v>1</v>
      </c>
      <c r="E71" s="60" t="s">
        <v>2</v>
      </c>
      <c r="F71" s="61" t="s">
        <v>153</v>
      </c>
      <c r="G71" s="62" t="s">
        <v>8</v>
      </c>
      <c r="H71" s="7" t="s">
        <v>5</v>
      </c>
      <c r="I71" s="62" t="s">
        <v>6</v>
      </c>
      <c r="J71" s="62" t="s">
        <v>3</v>
      </c>
      <c r="K71" s="7" t="s">
        <v>16</v>
      </c>
      <c r="L71" s="7" t="s">
        <v>11</v>
      </c>
    </row>
    <row r="72" spans="1:12" ht="26.25" customHeight="1">
      <c r="A72" s="27">
        <v>1</v>
      </c>
      <c r="B72" s="158" t="s">
        <v>95</v>
      </c>
      <c r="C72" s="3" t="s">
        <v>96</v>
      </c>
      <c r="D72" s="25" t="s">
        <v>14</v>
      </c>
      <c r="E72" s="46">
        <v>1800</v>
      </c>
      <c r="F72" s="47"/>
      <c r="G72" s="48">
        <f>ROUND(F72*(1+H72),2)</f>
        <v>0</v>
      </c>
      <c r="H72" s="49">
        <v>0.08</v>
      </c>
      <c r="I72" s="48">
        <f>ROUND(F72*E72,2)</f>
        <v>0</v>
      </c>
      <c r="J72" s="48">
        <f>ROUND(I72*(1+H72),2)</f>
        <v>0</v>
      </c>
      <c r="K72" s="3"/>
      <c r="L72" s="50"/>
    </row>
    <row r="73" spans="1:12" ht="32.25" customHeight="1">
      <c r="A73" s="27">
        <v>2</v>
      </c>
      <c r="B73" s="158"/>
      <c r="C73" s="3" t="s">
        <v>97</v>
      </c>
      <c r="D73" s="25" t="s">
        <v>25</v>
      </c>
      <c r="E73" s="46">
        <v>800</v>
      </c>
      <c r="F73" s="47"/>
      <c r="G73" s="48">
        <f>ROUND(F73*(1+H73),2)</f>
        <v>0</v>
      </c>
      <c r="H73" s="49">
        <v>0.08</v>
      </c>
      <c r="I73" s="48">
        <f>ROUND(F73*E73,2)</f>
        <v>0</v>
      </c>
      <c r="J73" s="48">
        <f>ROUND(I73*(1+H73),2)</f>
        <v>0</v>
      </c>
      <c r="K73" s="96"/>
      <c r="L73" s="50"/>
    </row>
    <row r="74" spans="1:11" s="98" customFormat="1" ht="9.75">
      <c r="A74" s="33"/>
      <c r="B74" s="15"/>
      <c r="C74" s="15"/>
      <c r="D74" s="26"/>
      <c r="E74" s="51"/>
      <c r="F74" s="52"/>
      <c r="G74" s="53"/>
      <c r="H74" s="54"/>
      <c r="I74" s="53"/>
      <c r="J74" s="53"/>
      <c r="K74" s="97"/>
    </row>
    <row r="75" spans="1:13" ht="9.75">
      <c r="A75" s="5"/>
      <c r="B75" s="5"/>
      <c r="C75" s="5"/>
      <c r="D75" s="5"/>
      <c r="E75" s="56"/>
      <c r="F75" s="5"/>
      <c r="G75" s="5"/>
      <c r="H75" s="5"/>
      <c r="I75" s="5"/>
      <c r="J75" s="154" t="s">
        <v>9</v>
      </c>
      <c r="K75" s="154"/>
      <c r="L75" s="154"/>
      <c r="M75" s="9"/>
    </row>
    <row r="76" spans="1:13" ht="9.75">
      <c r="A76" s="5"/>
      <c r="B76" s="5"/>
      <c r="C76" s="5"/>
      <c r="D76" s="5"/>
      <c r="E76" s="56"/>
      <c r="F76" s="5"/>
      <c r="G76" s="5"/>
      <c r="H76" s="5"/>
      <c r="I76" s="5"/>
      <c r="J76" s="144" t="s">
        <v>10</v>
      </c>
      <c r="K76" s="144"/>
      <c r="L76" s="144"/>
      <c r="M76" s="9"/>
    </row>
    <row r="77" spans="1:13" ht="9.75">
      <c r="A77" s="28"/>
      <c r="B77" s="69"/>
      <c r="C77" s="9"/>
      <c r="D77" s="28"/>
      <c r="E77" s="70"/>
      <c r="F77" s="71"/>
      <c r="G77" s="72"/>
      <c r="H77" s="73"/>
      <c r="I77" s="72"/>
      <c r="J77" s="72"/>
      <c r="K77" s="9"/>
      <c r="L77" s="9"/>
      <c r="M77" s="9"/>
    </row>
    <row r="78" ht="10.5">
      <c r="B78" s="99"/>
    </row>
    <row r="79" spans="2:13" ht="9.75">
      <c r="B79" s="100" t="s">
        <v>108</v>
      </c>
      <c r="M79" s="68"/>
    </row>
    <row r="80" spans="1:12" ht="42.75" customHeight="1">
      <c r="A80" s="40" t="s">
        <v>4</v>
      </c>
      <c r="B80" s="59" t="s">
        <v>0</v>
      </c>
      <c r="C80" s="7" t="s">
        <v>12</v>
      </c>
      <c r="D80" s="7" t="s">
        <v>1</v>
      </c>
      <c r="E80" s="60" t="s">
        <v>2</v>
      </c>
      <c r="F80" s="61" t="s">
        <v>153</v>
      </c>
      <c r="G80" s="62" t="s">
        <v>8</v>
      </c>
      <c r="H80" s="7" t="s">
        <v>5</v>
      </c>
      <c r="I80" s="62" t="s">
        <v>6</v>
      </c>
      <c r="J80" s="62" t="s">
        <v>3</v>
      </c>
      <c r="K80" s="7" t="s">
        <v>16</v>
      </c>
      <c r="L80" s="7" t="s">
        <v>11</v>
      </c>
    </row>
    <row r="81" spans="1:13" s="101" customFormat="1" ht="35.25" customHeight="1">
      <c r="A81" s="27">
        <v>1</v>
      </c>
      <c r="B81" s="45" t="s">
        <v>56</v>
      </c>
      <c r="C81" s="3" t="s">
        <v>50</v>
      </c>
      <c r="D81" s="27" t="s">
        <v>22</v>
      </c>
      <c r="E81" s="63">
        <v>10</v>
      </c>
      <c r="F81" s="64"/>
      <c r="G81" s="48">
        <f>ROUND(F81*(1+H81),2)</f>
        <v>0</v>
      </c>
      <c r="H81" s="49">
        <v>0.08</v>
      </c>
      <c r="I81" s="48">
        <f>ROUND(F81*E81,2)</f>
        <v>0</v>
      </c>
      <c r="J81" s="48">
        <f>ROUND(I81*(1+H81),2)</f>
        <v>0</v>
      </c>
      <c r="K81" s="50"/>
      <c r="L81" s="50"/>
      <c r="M81" s="102"/>
    </row>
    <row r="82" spans="1:13" s="103" customFormat="1" ht="9.75">
      <c r="A82" s="33"/>
      <c r="B82" s="58"/>
      <c r="C82" s="15"/>
      <c r="D82" s="33"/>
      <c r="E82" s="66"/>
      <c r="F82" s="92"/>
      <c r="G82" s="53"/>
      <c r="H82" s="54"/>
      <c r="I82" s="53"/>
      <c r="J82" s="53"/>
      <c r="K82" s="98"/>
      <c r="L82" s="98"/>
      <c r="M82" s="104"/>
    </row>
    <row r="83" spans="1:13" s="103" customFormat="1" ht="9.75">
      <c r="A83" s="5"/>
      <c r="B83" s="5"/>
      <c r="C83" s="5"/>
      <c r="D83" s="5"/>
      <c r="E83" s="56"/>
      <c r="F83" s="5"/>
      <c r="G83" s="5"/>
      <c r="H83" s="5"/>
      <c r="I83" s="5"/>
      <c r="J83" s="143" t="s">
        <v>9</v>
      </c>
      <c r="K83" s="143"/>
      <c r="L83" s="143"/>
      <c r="M83" s="9"/>
    </row>
    <row r="84" spans="1:13" s="103" customFormat="1" ht="9.75">
      <c r="A84" s="5"/>
      <c r="B84" s="5"/>
      <c r="C84" s="5"/>
      <c r="D84" s="5"/>
      <c r="E84" s="56"/>
      <c r="F84" s="5"/>
      <c r="G84" s="5"/>
      <c r="H84" s="5"/>
      <c r="I84" s="5"/>
      <c r="J84" s="144" t="s">
        <v>10</v>
      </c>
      <c r="K84" s="144"/>
      <c r="L84" s="144"/>
      <c r="M84" s="9"/>
    </row>
    <row r="85" spans="1:13" s="103" customFormat="1" ht="31.5" customHeight="1">
      <c r="A85" s="28"/>
      <c r="B85" s="69"/>
      <c r="C85" s="9"/>
      <c r="D85" s="28"/>
      <c r="E85" s="70"/>
      <c r="F85" s="71"/>
      <c r="G85" s="72"/>
      <c r="H85" s="73"/>
      <c r="I85" s="72"/>
      <c r="J85" s="72"/>
      <c r="K85" s="9"/>
      <c r="L85" s="9"/>
      <c r="M85" s="9"/>
    </row>
    <row r="86" spans="1:13" s="103" customFormat="1" ht="9.75">
      <c r="A86" s="33"/>
      <c r="B86" s="58"/>
      <c r="C86" s="15"/>
      <c r="D86" s="33"/>
      <c r="E86" s="66"/>
      <c r="F86" s="92"/>
      <c r="G86" s="53"/>
      <c r="H86" s="54"/>
      <c r="I86" s="53"/>
      <c r="J86" s="53"/>
      <c r="K86" s="98"/>
      <c r="L86" s="98"/>
      <c r="M86" s="104"/>
    </row>
    <row r="87" spans="2:13" ht="9.75">
      <c r="B87" s="39" t="s">
        <v>109</v>
      </c>
      <c r="M87" s="68"/>
    </row>
    <row r="88" spans="1:12" ht="42" customHeight="1">
      <c r="A88" s="40" t="s">
        <v>4</v>
      </c>
      <c r="B88" s="59" t="s">
        <v>0</v>
      </c>
      <c r="C88" s="7" t="s">
        <v>12</v>
      </c>
      <c r="D88" s="7" t="s">
        <v>1</v>
      </c>
      <c r="E88" s="60" t="s">
        <v>2</v>
      </c>
      <c r="F88" s="61" t="s">
        <v>153</v>
      </c>
      <c r="G88" s="62" t="s">
        <v>8</v>
      </c>
      <c r="H88" s="7" t="s">
        <v>5</v>
      </c>
      <c r="I88" s="62" t="s">
        <v>6</v>
      </c>
      <c r="J88" s="62" t="s">
        <v>3</v>
      </c>
      <c r="K88" s="7" t="s">
        <v>16</v>
      </c>
      <c r="L88" s="7" t="s">
        <v>11</v>
      </c>
    </row>
    <row r="89" spans="1:12" ht="92.25" customHeight="1">
      <c r="A89" s="27">
        <v>1</v>
      </c>
      <c r="B89" s="45" t="s">
        <v>140</v>
      </c>
      <c r="C89" s="4" t="s">
        <v>168</v>
      </c>
      <c r="D89" s="27" t="s">
        <v>22</v>
      </c>
      <c r="E89" s="63">
        <v>40</v>
      </c>
      <c r="F89" s="47"/>
      <c r="G89" s="48">
        <f>ROUND(F89*(1+H89),2)</f>
        <v>0</v>
      </c>
      <c r="H89" s="49">
        <v>0.08</v>
      </c>
      <c r="I89" s="48">
        <f>ROUND(F89*E89,2)</f>
        <v>0</v>
      </c>
      <c r="J89" s="48">
        <f>ROUND(I89*(1+H89),2)</f>
        <v>0</v>
      </c>
      <c r="K89" s="50"/>
      <c r="L89" s="50"/>
    </row>
    <row r="90" spans="1:12" ht="59.25" customHeight="1">
      <c r="A90" s="27">
        <v>1</v>
      </c>
      <c r="B90" s="155" t="s">
        <v>141</v>
      </c>
      <c r="C90" s="4" t="s">
        <v>169</v>
      </c>
      <c r="D90" s="27" t="s">
        <v>22</v>
      </c>
      <c r="E90" s="63">
        <v>20</v>
      </c>
      <c r="F90" s="47"/>
      <c r="G90" s="48">
        <f>ROUND(F90*(1+H90),2)</f>
        <v>0</v>
      </c>
      <c r="H90" s="49">
        <v>0.08</v>
      </c>
      <c r="I90" s="48">
        <f>ROUND(F90*E90,2)</f>
        <v>0</v>
      </c>
      <c r="J90" s="48">
        <f>ROUND(I90*(1+H90),2)</f>
        <v>0</v>
      </c>
      <c r="K90" s="50"/>
      <c r="L90" s="50"/>
    </row>
    <row r="91" spans="1:12" ht="54" customHeight="1">
      <c r="A91" s="27">
        <v>3</v>
      </c>
      <c r="B91" s="157"/>
      <c r="C91" s="4" t="s">
        <v>170</v>
      </c>
      <c r="D91" s="27" t="s">
        <v>22</v>
      </c>
      <c r="E91" s="63">
        <v>50</v>
      </c>
      <c r="F91" s="47"/>
      <c r="G91" s="48">
        <f aca="true" t="shared" si="6" ref="G91:G98">ROUND(F91*(1+H91),2)</f>
        <v>0</v>
      </c>
      <c r="H91" s="49">
        <v>0.08</v>
      </c>
      <c r="I91" s="48">
        <f aca="true" t="shared" si="7" ref="I91:I98">ROUND(F91*E91,2)</f>
        <v>0</v>
      </c>
      <c r="J91" s="48">
        <f aca="true" t="shared" si="8" ref="J91:J98">ROUND(I91*(1+H91),2)</f>
        <v>0</v>
      </c>
      <c r="K91" s="50"/>
      <c r="L91" s="50"/>
    </row>
    <row r="92" spans="1:12" ht="48" customHeight="1">
      <c r="A92" s="27">
        <v>4</v>
      </c>
      <c r="B92" s="156"/>
      <c r="C92" s="4" t="s">
        <v>171</v>
      </c>
      <c r="D92" s="27" t="s">
        <v>22</v>
      </c>
      <c r="E92" s="63">
        <v>40</v>
      </c>
      <c r="F92" s="47"/>
      <c r="G92" s="48">
        <f t="shared" si="6"/>
        <v>0</v>
      </c>
      <c r="H92" s="49">
        <v>0.08</v>
      </c>
      <c r="I92" s="48">
        <f t="shared" si="7"/>
        <v>0</v>
      </c>
      <c r="J92" s="48">
        <f t="shared" si="8"/>
        <v>0</v>
      </c>
      <c r="K92" s="50"/>
      <c r="L92" s="50"/>
    </row>
    <row r="93" spans="1:12" ht="24.75" customHeight="1">
      <c r="A93" s="27">
        <v>5</v>
      </c>
      <c r="B93" s="45" t="s">
        <v>137</v>
      </c>
      <c r="C93" s="4" t="s">
        <v>13</v>
      </c>
      <c r="D93" s="27" t="s">
        <v>22</v>
      </c>
      <c r="E93" s="63">
        <v>20</v>
      </c>
      <c r="F93" s="47"/>
      <c r="G93" s="48">
        <f t="shared" si="6"/>
        <v>0</v>
      </c>
      <c r="H93" s="49">
        <v>0.08</v>
      </c>
      <c r="I93" s="48">
        <f t="shared" si="7"/>
        <v>0</v>
      </c>
      <c r="J93" s="48">
        <f t="shared" si="8"/>
        <v>0</v>
      </c>
      <c r="K93" s="50"/>
      <c r="L93" s="50"/>
    </row>
    <row r="94" spans="1:12" ht="9.75">
      <c r="A94" s="27">
        <v>6</v>
      </c>
      <c r="B94" s="45" t="s">
        <v>138</v>
      </c>
      <c r="C94" s="4" t="s">
        <v>142</v>
      </c>
      <c r="D94" s="27" t="s">
        <v>22</v>
      </c>
      <c r="E94" s="63">
        <v>10</v>
      </c>
      <c r="F94" s="47"/>
      <c r="G94" s="48">
        <f t="shared" si="6"/>
        <v>0</v>
      </c>
      <c r="H94" s="49">
        <v>0.08</v>
      </c>
      <c r="I94" s="48">
        <f t="shared" si="7"/>
        <v>0</v>
      </c>
      <c r="J94" s="48">
        <f t="shared" si="8"/>
        <v>0</v>
      </c>
      <c r="K94" s="50"/>
      <c r="L94" s="50"/>
    </row>
    <row r="95" spans="1:12" ht="19.5" customHeight="1">
      <c r="A95" s="27">
        <v>7</v>
      </c>
      <c r="B95" s="45" t="s">
        <v>139</v>
      </c>
      <c r="C95" s="4" t="s">
        <v>13</v>
      </c>
      <c r="D95" s="27" t="s">
        <v>22</v>
      </c>
      <c r="E95" s="63">
        <v>30</v>
      </c>
      <c r="F95" s="47"/>
      <c r="G95" s="48">
        <f t="shared" si="6"/>
        <v>0</v>
      </c>
      <c r="H95" s="49">
        <v>0.08</v>
      </c>
      <c r="I95" s="48">
        <f t="shared" si="7"/>
        <v>0</v>
      </c>
      <c r="J95" s="48">
        <f t="shared" si="8"/>
        <v>0</v>
      </c>
      <c r="K95" s="50"/>
      <c r="L95" s="50"/>
    </row>
    <row r="96" spans="1:12" ht="68.25">
      <c r="A96" s="27">
        <v>8</v>
      </c>
      <c r="B96" s="45" t="s">
        <v>143</v>
      </c>
      <c r="C96" s="4" t="s">
        <v>136</v>
      </c>
      <c r="D96" s="27" t="s">
        <v>22</v>
      </c>
      <c r="E96" s="63">
        <v>40</v>
      </c>
      <c r="F96" s="47"/>
      <c r="G96" s="48">
        <f t="shared" si="6"/>
        <v>0</v>
      </c>
      <c r="H96" s="49">
        <v>0.08</v>
      </c>
      <c r="I96" s="48">
        <f t="shared" si="7"/>
        <v>0</v>
      </c>
      <c r="J96" s="48">
        <f t="shared" si="8"/>
        <v>0</v>
      </c>
      <c r="K96" s="50"/>
      <c r="L96" s="50"/>
    </row>
    <row r="97" spans="1:12" ht="24" customHeight="1">
      <c r="A97" s="27">
        <v>9</v>
      </c>
      <c r="B97" s="155" t="s">
        <v>144</v>
      </c>
      <c r="C97" s="4" t="s">
        <v>134</v>
      </c>
      <c r="D97" s="27" t="s">
        <v>22</v>
      </c>
      <c r="E97" s="63">
        <v>50</v>
      </c>
      <c r="F97" s="47"/>
      <c r="G97" s="48">
        <f t="shared" si="6"/>
        <v>0</v>
      </c>
      <c r="H97" s="49">
        <v>0.08</v>
      </c>
      <c r="I97" s="48">
        <f t="shared" si="7"/>
        <v>0</v>
      </c>
      <c r="J97" s="48">
        <f t="shared" si="8"/>
        <v>0</v>
      </c>
      <c r="K97" s="50"/>
      <c r="L97" s="50"/>
    </row>
    <row r="98" spans="1:12" ht="32.25" customHeight="1">
      <c r="A98" s="27">
        <v>10</v>
      </c>
      <c r="B98" s="156"/>
      <c r="C98" s="4" t="s">
        <v>135</v>
      </c>
      <c r="D98" s="27" t="s">
        <v>22</v>
      </c>
      <c r="E98" s="63">
        <v>20</v>
      </c>
      <c r="F98" s="64"/>
      <c r="G98" s="48">
        <f t="shared" si="6"/>
        <v>0</v>
      </c>
      <c r="H98" s="49">
        <v>0.08</v>
      </c>
      <c r="I98" s="48">
        <f t="shared" si="7"/>
        <v>0</v>
      </c>
      <c r="J98" s="48">
        <f t="shared" si="8"/>
        <v>0</v>
      </c>
      <c r="K98" s="77"/>
      <c r="L98" s="50"/>
    </row>
    <row r="99" ht="19.5">
      <c r="B99" s="34" t="s">
        <v>147</v>
      </c>
    </row>
    <row r="100" spans="1:13" ht="9.75">
      <c r="A100" s="5"/>
      <c r="B100" s="5"/>
      <c r="C100" s="5"/>
      <c r="D100" s="5"/>
      <c r="E100" s="56"/>
      <c r="F100" s="5"/>
      <c r="G100" s="5"/>
      <c r="H100" s="5"/>
      <c r="I100" s="5"/>
      <c r="J100" s="143" t="s">
        <v>9</v>
      </c>
      <c r="K100" s="143"/>
      <c r="L100" s="143"/>
      <c r="M100" s="9"/>
    </row>
    <row r="101" spans="1:13" ht="9.75">
      <c r="A101" s="5"/>
      <c r="B101" s="5"/>
      <c r="C101" s="5"/>
      <c r="D101" s="5"/>
      <c r="E101" s="56"/>
      <c r="F101" s="5"/>
      <c r="G101" s="5"/>
      <c r="H101" s="5"/>
      <c r="I101" s="5"/>
      <c r="J101" s="144" t="s">
        <v>10</v>
      </c>
      <c r="K101" s="144"/>
      <c r="L101" s="144"/>
      <c r="M101" s="9"/>
    </row>
    <row r="102" spans="1:13" ht="9.75">
      <c r="A102" s="28"/>
      <c r="B102" s="69"/>
      <c r="C102" s="9"/>
      <c r="D102" s="28"/>
      <c r="E102" s="70"/>
      <c r="F102" s="71"/>
      <c r="G102" s="72"/>
      <c r="H102" s="73"/>
      <c r="I102" s="72"/>
      <c r="J102" s="72"/>
      <c r="K102" s="9"/>
      <c r="L102" s="9"/>
      <c r="M102" s="9"/>
    </row>
    <row r="103" ht="42" customHeight="1"/>
    <row r="104" ht="9.75">
      <c r="B104" s="39" t="s">
        <v>110</v>
      </c>
    </row>
    <row r="105" spans="1:12" ht="42" customHeight="1">
      <c r="A105" s="40" t="s">
        <v>4</v>
      </c>
      <c r="B105" s="59" t="s">
        <v>0</v>
      </c>
      <c r="C105" s="7" t="s">
        <v>12</v>
      </c>
      <c r="D105" s="7" t="s">
        <v>1</v>
      </c>
      <c r="E105" s="60" t="s">
        <v>2</v>
      </c>
      <c r="F105" s="61" t="s">
        <v>153</v>
      </c>
      <c r="G105" s="62" t="s">
        <v>8</v>
      </c>
      <c r="H105" s="7" t="s">
        <v>5</v>
      </c>
      <c r="I105" s="62" t="s">
        <v>6</v>
      </c>
      <c r="J105" s="62" t="s">
        <v>3</v>
      </c>
      <c r="K105" s="7" t="s">
        <v>16</v>
      </c>
      <c r="L105" s="7" t="s">
        <v>11</v>
      </c>
    </row>
    <row r="106" spans="1:12" ht="70.5" customHeight="1">
      <c r="A106" s="127">
        <v>1</v>
      </c>
      <c r="B106" s="128" t="s">
        <v>173</v>
      </c>
      <c r="C106" s="129" t="s">
        <v>164</v>
      </c>
      <c r="D106" s="127" t="s">
        <v>22</v>
      </c>
      <c r="E106" s="63">
        <v>440</v>
      </c>
      <c r="F106" s="47"/>
      <c r="G106" s="48">
        <f>ROUND(F106*(1+H106),2)</f>
        <v>0</v>
      </c>
      <c r="H106" s="49">
        <v>0.08</v>
      </c>
      <c r="I106" s="48">
        <f>ROUND(F106*E106,2)</f>
        <v>0</v>
      </c>
      <c r="J106" s="48">
        <f>ROUND(I106*(1+H106),2)</f>
        <v>0</v>
      </c>
      <c r="K106" s="50"/>
      <c r="L106" s="50"/>
    </row>
    <row r="107" spans="1:12" s="105" customFormat="1" ht="12.75" customHeight="1">
      <c r="A107" s="141">
        <v>2</v>
      </c>
      <c r="B107" s="169" t="s">
        <v>172</v>
      </c>
      <c r="C107" s="150" t="s">
        <v>13</v>
      </c>
      <c r="D107" s="152" t="s">
        <v>22</v>
      </c>
      <c r="E107" s="171">
        <v>196</v>
      </c>
      <c r="F107" s="145"/>
      <c r="G107" s="139">
        <f>ROUND(F107*(1+H107),2)</f>
        <v>0</v>
      </c>
      <c r="H107" s="147">
        <v>0.08</v>
      </c>
      <c r="I107" s="139">
        <v>2155</v>
      </c>
      <c r="J107" s="139">
        <f>ROUND(I107*(1+H107),2)</f>
        <v>2327.4</v>
      </c>
      <c r="K107" s="141"/>
      <c r="L107" s="141"/>
    </row>
    <row r="108" spans="1:14" s="105" customFormat="1" ht="150" customHeight="1">
      <c r="A108" s="149"/>
      <c r="B108" s="170"/>
      <c r="C108" s="151"/>
      <c r="D108" s="153"/>
      <c r="E108" s="172"/>
      <c r="F108" s="146"/>
      <c r="G108" s="140"/>
      <c r="H108" s="148"/>
      <c r="I108" s="140"/>
      <c r="J108" s="140"/>
      <c r="K108" s="142"/>
      <c r="L108" s="142"/>
      <c r="M108" s="137"/>
      <c r="N108" s="137"/>
    </row>
    <row r="109" spans="1:14" ht="19.5">
      <c r="A109" s="27">
        <v>3</v>
      </c>
      <c r="B109" s="45" t="s">
        <v>161</v>
      </c>
      <c r="C109" s="4" t="s">
        <v>160</v>
      </c>
      <c r="D109" s="27" t="s">
        <v>22</v>
      </c>
      <c r="E109" s="63">
        <v>1000</v>
      </c>
      <c r="F109" s="47"/>
      <c r="G109" s="48">
        <f>ROUND(F109*(1+H109),2)</f>
        <v>0</v>
      </c>
      <c r="H109" s="49">
        <v>0.08</v>
      </c>
      <c r="I109" s="48">
        <f>ROUND(F109*E109,2)</f>
        <v>0</v>
      </c>
      <c r="J109" s="48">
        <f>ROUND(I109*(1+H109),2)</f>
        <v>0</v>
      </c>
      <c r="K109" s="50"/>
      <c r="L109" s="50"/>
      <c r="N109" s="130"/>
    </row>
    <row r="110" spans="1:14" ht="29.25">
      <c r="A110" s="27">
        <v>4</v>
      </c>
      <c r="B110" s="45" t="s">
        <v>62</v>
      </c>
      <c r="C110" s="4" t="s">
        <v>63</v>
      </c>
      <c r="D110" s="27" t="s">
        <v>22</v>
      </c>
      <c r="E110" s="63">
        <v>20000</v>
      </c>
      <c r="F110" s="47"/>
      <c r="G110" s="48">
        <f>ROUND(F110*(1+H110),2)</f>
        <v>0</v>
      </c>
      <c r="H110" s="49">
        <v>0.08</v>
      </c>
      <c r="I110" s="48">
        <f>ROUND(F110*E110,2)</f>
        <v>0</v>
      </c>
      <c r="J110" s="48">
        <f>ROUND(I110*(1+H110),2)</f>
        <v>0</v>
      </c>
      <c r="K110" s="77"/>
      <c r="L110" s="50"/>
      <c r="M110" s="106"/>
      <c r="N110" s="106">
        <f>SUM(I106:I110)</f>
        <v>2155</v>
      </c>
    </row>
    <row r="111" ht="14.25" customHeight="1"/>
    <row r="112" spans="1:13" ht="9.75">
      <c r="A112" s="5"/>
      <c r="B112" s="5"/>
      <c r="C112" s="5"/>
      <c r="D112" s="5"/>
      <c r="E112" s="56"/>
      <c r="F112" s="5"/>
      <c r="G112" s="5"/>
      <c r="H112" s="5"/>
      <c r="I112" s="107"/>
      <c r="J112" s="143" t="s">
        <v>9</v>
      </c>
      <c r="K112" s="143"/>
      <c r="L112" s="143"/>
      <c r="M112" s="9"/>
    </row>
    <row r="113" spans="1:13" ht="9.75">
      <c r="A113" s="5"/>
      <c r="B113" s="5"/>
      <c r="C113" s="5"/>
      <c r="D113" s="5"/>
      <c r="E113" s="56"/>
      <c r="F113" s="5"/>
      <c r="G113" s="5"/>
      <c r="H113" s="5"/>
      <c r="I113" s="5"/>
      <c r="J113" s="144" t="s">
        <v>10</v>
      </c>
      <c r="K113" s="144"/>
      <c r="L113" s="144"/>
      <c r="M113" s="9"/>
    </row>
    <row r="114" ht="9.75">
      <c r="J114" s="106">
        <f>SUM(J106:J110)</f>
        <v>2327.4</v>
      </c>
    </row>
    <row r="115" spans="2:3" ht="9.75">
      <c r="B115" s="39" t="s">
        <v>111</v>
      </c>
      <c r="C115" s="16"/>
    </row>
    <row r="116" spans="1:12" ht="55.5" customHeight="1">
      <c r="A116" s="40" t="s">
        <v>4</v>
      </c>
      <c r="B116" s="59" t="s">
        <v>0</v>
      </c>
      <c r="C116" s="7" t="s">
        <v>12</v>
      </c>
      <c r="D116" s="7" t="s">
        <v>1</v>
      </c>
      <c r="E116" s="60" t="s">
        <v>2</v>
      </c>
      <c r="F116" s="61" t="s">
        <v>153</v>
      </c>
      <c r="G116" s="62" t="s">
        <v>8</v>
      </c>
      <c r="H116" s="7" t="s">
        <v>5</v>
      </c>
      <c r="I116" s="62" t="s">
        <v>6</v>
      </c>
      <c r="J116" s="62" t="s">
        <v>3</v>
      </c>
      <c r="K116" s="7" t="s">
        <v>16</v>
      </c>
      <c r="L116" s="7" t="s">
        <v>11</v>
      </c>
    </row>
    <row r="117" spans="1:12" ht="55.5" customHeight="1">
      <c r="A117" s="27">
        <v>1</v>
      </c>
      <c r="B117" s="124" t="s">
        <v>145</v>
      </c>
      <c r="C117" s="4" t="s">
        <v>64</v>
      </c>
      <c r="D117" s="27" t="s">
        <v>22</v>
      </c>
      <c r="E117" s="63">
        <v>30</v>
      </c>
      <c r="F117" s="64"/>
      <c r="G117" s="48">
        <f>ROUND(F117*(1+H117),2)</f>
        <v>0</v>
      </c>
      <c r="H117" s="109">
        <v>0.08</v>
      </c>
      <c r="I117" s="110">
        <v>12000</v>
      </c>
      <c r="J117" s="110">
        <v>12960</v>
      </c>
      <c r="K117" s="76"/>
      <c r="L117" s="76"/>
    </row>
    <row r="118" spans="1:13" s="112" customFormat="1" ht="14.25" customHeight="1">
      <c r="A118" s="33"/>
      <c r="B118" s="111" t="s">
        <v>146</v>
      </c>
      <c r="C118" s="6"/>
      <c r="D118" s="33"/>
      <c r="E118" s="66"/>
      <c r="F118" s="92"/>
      <c r="G118" s="53"/>
      <c r="H118" s="54"/>
      <c r="I118" s="53"/>
      <c r="J118" s="53"/>
      <c r="K118" s="98"/>
      <c r="L118" s="98"/>
      <c r="M118" s="95"/>
    </row>
    <row r="119" spans="1:13" s="112" customFormat="1" ht="9.75">
      <c r="A119" s="5"/>
      <c r="B119" s="5"/>
      <c r="C119" s="5"/>
      <c r="D119" s="5"/>
      <c r="E119" s="56"/>
      <c r="F119" s="5"/>
      <c r="G119" s="5"/>
      <c r="H119" s="5"/>
      <c r="I119" s="5"/>
      <c r="J119" s="143" t="s">
        <v>9</v>
      </c>
      <c r="K119" s="143"/>
      <c r="L119" s="143"/>
      <c r="M119" s="9"/>
    </row>
    <row r="120" spans="1:13" s="112" customFormat="1" ht="14.25" customHeight="1">
      <c r="A120" s="5"/>
      <c r="B120" s="5"/>
      <c r="C120" s="5"/>
      <c r="D120" s="5"/>
      <c r="E120" s="56"/>
      <c r="F120" s="5"/>
      <c r="G120" s="5"/>
      <c r="H120" s="5"/>
      <c r="I120" s="5"/>
      <c r="J120" s="144" t="s">
        <v>10</v>
      </c>
      <c r="K120" s="144"/>
      <c r="L120" s="144"/>
      <c r="M120" s="9"/>
    </row>
    <row r="121" spans="1:13" s="112" customFormat="1" ht="28.5" customHeight="1">
      <c r="A121" s="28"/>
      <c r="B121" s="69"/>
      <c r="C121" s="9"/>
      <c r="D121" s="28"/>
      <c r="E121" s="70"/>
      <c r="F121" s="71"/>
      <c r="G121" s="72"/>
      <c r="H121" s="73"/>
      <c r="I121" s="72"/>
      <c r="J121" s="72"/>
      <c r="K121" s="9"/>
      <c r="L121" s="9"/>
      <c r="M121" s="9"/>
    </row>
    <row r="122" spans="1:13" s="112" customFormat="1" ht="9.75">
      <c r="A122" s="33"/>
      <c r="B122" s="111"/>
      <c r="C122" s="6"/>
      <c r="D122" s="33"/>
      <c r="E122" s="66"/>
      <c r="F122" s="92"/>
      <c r="G122" s="53"/>
      <c r="H122" s="54"/>
      <c r="I122" s="53"/>
      <c r="J122" s="53"/>
      <c r="K122" s="98"/>
      <c r="L122" s="98"/>
      <c r="M122" s="95"/>
    </row>
    <row r="123" ht="9.75">
      <c r="B123" s="39" t="s">
        <v>112</v>
      </c>
    </row>
    <row r="124" spans="1:12" ht="52.5" customHeight="1">
      <c r="A124" s="40" t="s">
        <v>4</v>
      </c>
      <c r="B124" s="59" t="s">
        <v>0</v>
      </c>
      <c r="C124" s="7" t="s">
        <v>12</v>
      </c>
      <c r="D124" s="7" t="s">
        <v>1</v>
      </c>
      <c r="E124" s="60" t="s">
        <v>2</v>
      </c>
      <c r="F124" s="61" t="s">
        <v>153</v>
      </c>
      <c r="G124" s="62" t="s">
        <v>8</v>
      </c>
      <c r="H124" s="7" t="s">
        <v>5</v>
      </c>
      <c r="I124" s="62" t="s">
        <v>6</v>
      </c>
      <c r="J124" s="62" t="s">
        <v>3</v>
      </c>
      <c r="K124" s="7" t="s">
        <v>16</v>
      </c>
      <c r="L124" s="7" t="s">
        <v>11</v>
      </c>
    </row>
    <row r="125" spans="1:12" ht="68.25">
      <c r="A125" s="27">
        <v>1</v>
      </c>
      <c r="B125" s="45" t="s">
        <v>165</v>
      </c>
      <c r="C125" s="4" t="s">
        <v>79</v>
      </c>
      <c r="D125" s="27" t="s">
        <v>22</v>
      </c>
      <c r="E125" s="63">
        <v>20</v>
      </c>
      <c r="F125" s="47"/>
      <c r="G125" s="48">
        <f>ROUND(F125*(1+H125),2)</f>
        <v>0</v>
      </c>
      <c r="H125" s="49">
        <v>0.08</v>
      </c>
      <c r="I125" s="48">
        <f>ROUND(F125*E125,2)</f>
        <v>0</v>
      </c>
      <c r="J125" s="48">
        <f>ROUND(I125*(1+H125),2)</f>
        <v>0</v>
      </c>
      <c r="K125" s="50"/>
      <c r="L125" s="50"/>
    </row>
    <row r="126" spans="1:12" ht="39">
      <c r="A126" s="27">
        <v>2</v>
      </c>
      <c r="B126" s="45" t="s">
        <v>166</v>
      </c>
      <c r="C126" s="4" t="s">
        <v>81</v>
      </c>
      <c r="D126" s="27" t="s">
        <v>22</v>
      </c>
      <c r="E126" s="63">
        <v>40</v>
      </c>
      <c r="F126" s="47"/>
      <c r="G126" s="48">
        <f>ROUND(F126*(1+H126),2)</f>
        <v>0</v>
      </c>
      <c r="H126" s="49">
        <v>0.08</v>
      </c>
      <c r="I126" s="48">
        <f>ROUND(F126*E126,2)</f>
        <v>0</v>
      </c>
      <c r="J126" s="48">
        <f>ROUND(I126*(1+H126),2)</f>
        <v>0</v>
      </c>
      <c r="K126" s="50"/>
      <c r="L126" s="50"/>
    </row>
    <row r="127" spans="1:13" ht="39">
      <c r="A127" s="27">
        <v>3</v>
      </c>
      <c r="B127" s="45" t="s">
        <v>167</v>
      </c>
      <c r="C127" s="4" t="s">
        <v>80</v>
      </c>
      <c r="D127" s="27" t="s">
        <v>22</v>
      </c>
      <c r="E127" s="63">
        <v>40</v>
      </c>
      <c r="F127" s="47"/>
      <c r="G127" s="48">
        <f>ROUND(F127*(1+H127),2)</f>
        <v>0</v>
      </c>
      <c r="H127" s="49">
        <v>0.08</v>
      </c>
      <c r="I127" s="48">
        <f>ROUND(F127*E127,2)</f>
        <v>0</v>
      </c>
      <c r="J127" s="48">
        <f>ROUND(I127*(1+H127),2)</f>
        <v>0</v>
      </c>
      <c r="K127" s="77"/>
      <c r="L127" s="50"/>
      <c r="M127" s="106"/>
    </row>
    <row r="128" s="174" customFormat="1" ht="9.75"/>
    <row r="129" spans="1:13" s="17" customFormat="1" ht="21.75" customHeight="1">
      <c r="A129" s="5"/>
      <c r="B129" s="5"/>
      <c r="C129" s="5"/>
      <c r="D129" s="5"/>
      <c r="E129" s="56"/>
      <c r="F129" s="5"/>
      <c r="G129" s="5"/>
      <c r="H129" s="5"/>
      <c r="I129" s="5"/>
      <c r="J129" s="143" t="s">
        <v>9</v>
      </c>
      <c r="K129" s="143"/>
      <c r="L129" s="143"/>
      <c r="M129" s="9"/>
    </row>
    <row r="130" spans="1:13" s="17" customFormat="1" ht="9.75">
      <c r="A130" s="5"/>
      <c r="B130" s="5"/>
      <c r="C130" s="5"/>
      <c r="D130" s="5"/>
      <c r="E130" s="56"/>
      <c r="F130" s="5"/>
      <c r="G130" s="5"/>
      <c r="H130" s="5"/>
      <c r="I130" s="5"/>
      <c r="J130" s="144" t="s">
        <v>10</v>
      </c>
      <c r="K130" s="144"/>
      <c r="L130" s="144"/>
      <c r="M130" s="9"/>
    </row>
    <row r="131" spans="1:13" s="17" customFormat="1" ht="9.75">
      <c r="A131" s="28"/>
      <c r="B131" s="69"/>
      <c r="C131" s="9"/>
      <c r="D131" s="28"/>
      <c r="E131" s="70"/>
      <c r="F131" s="71"/>
      <c r="G131" s="72"/>
      <c r="H131" s="73"/>
      <c r="I131" s="72"/>
      <c r="J131" s="72"/>
      <c r="K131" s="9"/>
      <c r="L131" s="9"/>
      <c r="M131" s="9"/>
    </row>
    <row r="132" s="17" customFormat="1" ht="9.75">
      <c r="E132" s="113"/>
    </row>
    <row r="133" ht="9.75">
      <c r="B133" s="39" t="s">
        <v>113</v>
      </c>
    </row>
    <row r="134" spans="1:12" ht="39" customHeight="1">
      <c r="A134" s="40" t="s">
        <v>4</v>
      </c>
      <c r="B134" s="59" t="s">
        <v>0</v>
      </c>
      <c r="C134" s="7" t="s">
        <v>12</v>
      </c>
      <c r="D134" s="7" t="s">
        <v>1</v>
      </c>
      <c r="E134" s="60" t="s">
        <v>2</v>
      </c>
      <c r="F134" s="61" t="s">
        <v>153</v>
      </c>
      <c r="G134" s="62" t="s">
        <v>8</v>
      </c>
      <c r="H134" s="7" t="s">
        <v>5</v>
      </c>
      <c r="I134" s="62" t="s">
        <v>6</v>
      </c>
      <c r="J134" s="62" t="s">
        <v>3</v>
      </c>
      <c r="K134" s="7" t="s">
        <v>16</v>
      </c>
      <c r="L134" s="7" t="s">
        <v>11</v>
      </c>
    </row>
    <row r="135" spans="1:12" ht="9.75">
      <c r="A135" s="27">
        <v>1</v>
      </c>
      <c r="B135" s="45" t="s">
        <v>82</v>
      </c>
      <c r="C135" s="4" t="s">
        <v>84</v>
      </c>
      <c r="D135" s="27" t="s">
        <v>22</v>
      </c>
      <c r="E135" s="63">
        <v>10</v>
      </c>
      <c r="F135" s="47"/>
      <c r="G135" s="48">
        <v>0</v>
      </c>
      <c r="H135" s="49">
        <v>0.08</v>
      </c>
      <c r="I135" s="48">
        <v>0</v>
      </c>
      <c r="J135" s="48">
        <f>ROUND(I135*(1+H135),2)</f>
        <v>0</v>
      </c>
      <c r="K135" s="50"/>
      <c r="L135" s="50"/>
    </row>
    <row r="136" spans="1:12" ht="9.75">
      <c r="A136" s="27">
        <v>2</v>
      </c>
      <c r="B136" s="45" t="s">
        <v>83</v>
      </c>
      <c r="C136" s="4" t="s">
        <v>85</v>
      </c>
      <c r="D136" s="27" t="s">
        <v>22</v>
      </c>
      <c r="E136" s="63">
        <v>15</v>
      </c>
      <c r="F136" s="47"/>
      <c r="G136" s="48">
        <v>0</v>
      </c>
      <c r="H136" s="49">
        <v>0.08</v>
      </c>
      <c r="I136" s="48">
        <v>0</v>
      </c>
      <c r="J136" s="48">
        <f>ROUND(I136*(1+H136),2)</f>
        <v>0</v>
      </c>
      <c r="K136" s="50"/>
      <c r="L136" s="50"/>
    </row>
    <row r="137" spans="1:12" ht="9.75">
      <c r="A137" s="27">
        <v>3</v>
      </c>
      <c r="B137" s="45" t="s">
        <v>89</v>
      </c>
      <c r="C137" s="4" t="s">
        <v>88</v>
      </c>
      <c r="D137" s="25" t="s">
        <v>87</v>
      </c>
      <c r="E137" s="46">
        <v>100</v>
      </c>
      <c r="F137" s="47"/>
      <c r="G137" s="48">
        <v>0</v>
      </c>
      <c r="H137" s="49">
        <v>0.08</v>
      </c>
      <c r="I137" s="48">
        <v>0</v>
      </c>
      <c r="J137" s="48">
        <f>ROUND(I137*(1+H137),2)</f>
        <v>0</v>
      </c>
      <c r="K137" s="50"/>
      <c r="L137" s="3"/>
    </row>
    <row r="138" spans="1:12" s="116" customFormat="1" ht="9.75">
      <c r="A138" s="27">
        <v>4</v>
      </c>
      <c r="B138" s="45" t="s">
        <v>54</v>
      </c>
      <c r="C138" s="18">
        <v>0.0006</v>
      </c>
      <c r="D138" s="25" t="s">
        <v>55</v>
      </c>
      <c r="E138" s="46">
        <v>70</v>
      </c>
      <c r="F138" s="47"/>
      <c r="G138" s="48">
        <v>0</v>
      </c>
      <c r="H138" s="49">
        <v>0.08</v>
      </c>
      <c r="I138" s="48">
        <v>0</v>
      </c>
      <c r="J138" s="48">
        <f>ROUND(I138*(1+H138),2)</f>
        <v>0</v>
      </c>
      <c r="K138" s="114"/>
      <c r="L138" s="115"/>
    </row>
    <row r="139" spans="1:12" s="95" customFormat="1" ht="9.75">
      <c r="A139" s="33"/>
      <c r="B139" s="58"/>
      <c r="C139" s="19"/>
      <c r="D139" s="26"/>
      <c r="E139" s="51"/>
      <c r="F139" s="52"/>
      <c r="G139" s="53"/>
      <c r="H139" s="54"/>
      <c r="I139" s="53"/>
      <c r="J139" s="53"/>
      <c r="K139" s="98"/>
      <c r="L139" s="15"/>
    </row>
    <row r="140" spans="1:13" s="95" customFormat="1" ht="9.75">
      <c r="A140" s="5"/>
      <c r="B140" s="5"/>
      <c r="C140" s="5"/>
      <c r="D140" s="5"/>
      <c r="E140" s="56"/>
      <c r="F140" s="5"/>
      <c r="G140" s="5"/>
      <c r="H140" s="5"/>
      <c r="I140" s="5"/>
      <c r="J140" s="143" t="s">
        <v>9</v>
      </c>
      <c r="K140" s="143"/>
      <c r="L140" s="143"/>
      <c r="M140" s="9"/>
    </row>
    <row r="141" spans="1:13" s="95" customFormat="1" ht="9.75">
      <c r="A141" s="5"/>
      <c r="B141" s="5"/>
      <c r="C141" s="5"/>
      <c r="D141" s="5"/>
      <c r="E141" s="56"/>
      <c r="F141" s="5"/>
      <c r="G141" s="5"/>
      <c r="H141" s="5"/>
      <c r="I141" s="5"/>
      <c r="J141" s="144" t="s">
        <v>10</v>
      </c>
      <c r="K141" s="144"/>
      <c r="L141" s="144"/>
      <c r="M141" s="9"/>
    </row>
    <row r="142" spans="1:13" s="95" customFormat="1" ht="9.75">
      <c r="A142" s="28"/>
      <c r="B142" s="69"/>
      <c r="C142" s="9"/>
      <c r="D142" s="28"/>
      <c r="E142" s="70"/>
      <c r="F142" s="71"/>
      <c r="G142" s="72"/>
      <c r="H142" s="73"/>
      <c r="I142" s="72"/>
      <c r="J142" s="72"/>
      <c r="K142" s="9"/>
      <c r="L142" s="9"/>
      <c r="M142" s="9"/>
    </row>
    <row r="143" spans="1:12" s="95" customFormat="1" ht="9.75">
      <c r="A143" s="33"/>
      <c r="B143" s="58"/>
      <c r="C143" s="19"/>
      <c r="D143" s="26"/>
      <c r="E143" s="51"/>
      <c r="F143" s="52"/>
      <c r="G143" s="53"/>
      <c r="H143" s="54"/>
      <c r="I143" s="53"/>
      <c r="J143" s="53"/>
      <c r="K143" s="98"/>
      <c r="L143" s="15"/>
    </row>
    <row r="144" ht="9.75">
      <c r="B144" s="39" t="s">
        <v>114</v>
      </c>
    </row>
    <row r="145" spans="1:12" ht="42" customHeight="1">
      <c r="A145" s="40" t="s">
        <v>4</v>
      </c>
      <c r="B145" s="59" t="s">
        <v>0</v>
      </c>
      <c r="C145" s="7" t="s">
        <v>12</v>
      </c>
      <c r="D145" s="7" t="s">
        <v>1</v>
      </c>
      <c r="E145" s="60" t="s">
        <v>2</v>
      </c>
      <c r="F145" s="61" t="s">
        <v>153</v>
      </c>
      <c r="G145" s="62" t="s">
        <v>8</v>
      </c>
      <c r="H145" s="7" t="s">
        <v>5</v>
      </c>
      <c r="I145" s="62" t="s">
        <v>6</v>
      </c>
      <c r="J145" s="62" t="s">
        <v>3</v>
      </c>
      <c r="K145" s="7" t="s">
        <v>16</v>
      </c>
      <c r="L145" s="7" t="s">
        <v>11</v>
      </c>
    </row>
    <row r="146" spans="1:12" s="116" customFormat="1" ht="9.75">
      <c r="A146" s="29">
        <v>1</v>
      </c>
      <c r="B146" s="78" t="s">
        <v>51</v>
      </c>
      <c r="C146" s="10" t="s">
        <v>52</v>
      </c>
      <c r="D146" s="24" t="s">
        <v>22</v>
      </c>
      <c r="E146" s="46">
        <v>360</v>
      </c>
      <c r="F146" s="117"/>
      <c r="G146" s="48">
        <f>ROUND(F146*(1+H146),2)</f>
        <v>0</v>
      </c>
      <c r="H146" s="49">
        <v>0.08</v>
      </c>
      <c r="I146" s="48">
        <f>(ROUND(F146*E146,2))</f>
        <v>0</v>
      </c>
      <c r="J146" s="48">
        <f>ROUND(I146*(1+H146),2)</f>
        <v>0</v>
      </c>
      <c r="K146" s="50"/>
      <c r="L146" s="3"/>
    </row>
    <row r="147" spans="1:12" s="116" customFormat="1" ht="9.75">
      <c r="A147" s="27">
        <v>2</v>
      </c>
      <c r="B147" s="45" t="s">
        <v>53</v>
      </c>
      <c r="C147" s="20" t="s">
        <v>13</v>
      </c>
      <c r="D147" s="25" t="s">
        <v>22</v>
      </c>
      <c r="E147" s="46">
        <v>40</v>
      </c>
      <c r="F147" s="47"/>
      <c r="G147" s="48">
        <f>ROUND(F147*(1+H147),2)</f>
        <v>0</v>
      </c>
      <c r="H147" s="49">
        <v>0.08</v>
      </c>
      <c r="I147" s="48">
        <f>(ROUND(F147*E147,2))</f>
        <v>0</v>
      </c>
      <c r="J147" s="48">
        <f>ROUND(I147*(1+H147),2)</f>
        <v>0</v>
      </c>
      <c r="K147" s="118"/>
      <c r="L147" s="115"/>
    </row>
    <row r="148" spans="1:12" s="5" customFormat="1" ht="67.5" customHeight="1">
      <c r="A148" s="27">
        <v>1</v>
      </c>
      <c r="B148" s="45" t="s">
        <v>179</v>
      </c>
      <c r="C148" s="20" t="s">
        <v>180</v>
      </c>
      <c r="D148" s="25" t="s">
        <v>14</v>
      </c>
      <c r="E148" s="46">
        <v>50</v>
      </c>
      <c r="F148" s="47"/>
      <c r="G148" s="48">
        <f>ROUND(F148*(1+H148),2)</f>
        <v>0</v>
      </c>
      <c r="H148" s="49">
        <v>0.08</v>
      </c>
      <c r="I148" s="48">
        <f>(ROUND(F148*E148,2))</f>
        <v>0</v>
      </c>
      <c r="J148" s="48">
        <f>ROUND(I148*(1+H148),2)</f>
        <v>0</v>
      </c>
      <c r="K148" s="119"/>
      <c r="L148" s="120"/>
    </row>
    <row r="149" ht="16.5" customHeight="1"/>
    <row r="150" spans="1:13" ht="9.75">
      <c r="A150" s="5"/>
      <c r="B150" s="5"/>
      <c r="C150" s="5"/>
      <c r="D150" s="5"/>
      <c r="E150" s="56"/>
      <c r="F150" s="5"/>
      <c r="G150" s="5"/>
      <c r="H150" s="5"/>
      <c r="I150" s="5"/>
      <c r="J150" s="143" t="s">
        <v>9</v>
      </c>
      <c r="K150" s="143"/>
      <c r="L150" s="143"/>
      <c r="M150" s="9"/>
    </row>
    <row r="151" spans="1:13" ht="31.5" customHeight="1">
      <c r="A151" s="5"/>
      <c r="B151" s="5"/>
      <c r="C151" s="5"/>
      <c r="D151" s="5"/>
      <c r="E151" s="56"/>
      <c r="F151" s="5"/>
      <c r="G151" s="5"/>
      <c r="H151" s="5"/>
      <c r="I151" s="5"/>
      <c r="J151" s="144" t="s">
        <v>10</v>
      </c>
      <c r="K151" s="144"/>
      <c r="L151" s="144"/>
      <c r="M151" s="9"/>
    </row>
    <row r="152" spans="1:13" ht="9.75">
      <c r="A152" s="28"/>
      <c r="B152" s="69"/>
      <c r="C152" s="9"/>
      <c r="D152" s="28"/>
      <c r="E152" s="70"/>
      <c r="F152" s="71"/>
      <c r="G152" s="72"/>
      <c r="H152" s="73"/>
      <c r="I152" s="72"/>
      <c r="J152" s="72"/>
      <c r="K152" s="9"/>
      <c r="L152" s="9"/>
      <c r="M152" s="9"/>
    </row>
    <row r="153" ht="9.75">
      <c r="B153" s="39" t="s">
        <v>115</v>
      </c>
    </row>
    <row r="154" spans="1:12" ht="38.25" customHeight="1">
      <c r="A154" s="40" t="s">
        <v>4</v>
      </c>
      <c r="B154" s="59" t="s">
        <v>0</v>
      </c>
      <c r="C154" s="7" t="s">
        <v>12</v>
      </c>
      <c r="D154" s="7" t="s">
        <v>1</v>
      </c>
      <c r="E154" s="60" t="s">
        <v>2</v>
      </c>
      <c r="F154" s="61" t="s">
        <v>153</v>
      </c>
      <c r="G154" s="62" t="s">
        <v>8</v>
      </c>
      <c r="H154" s="7" t="s">
        <v>5</v>
      </c>
      <c r="I154" s="62" t="s">
        <v>6</v>
      </c>
      <c r="J154" s="62" t="s">
        <v>3</v>
      </c>
      <c r="K154" s="7" t="s">
        <v>16</v>
      </c>
      <c r="L154" s="7" t="s">
        <v>11</v>
      </c>
    </row>
    <row r="155" spans="1:12" ht="30" customHeight="1">
      <c r="A155" s="27">
        <v>1</v>
      </c>
      <c r="B155" s="159" t="s">
        <v>94</v>
      </c>
      <c r="C155" s="4" t="s">
        <v>90</v>
      </c>
      <c r="D155" s="27" t="s">
        <v>22</v>
      </c>
      <c r="E155" s="63">
        <v>260</v>
      </c>
      <c r="F155" s="121"/>
      <c r="G155" s="48">
        <f>ROUND(F155*(1+H155),2)</f>
        <v>0</v>
      </c>
      <c r="H155" s="109">
        <v>0.08</v>
      </c>
      <c r="I155" s="48">
        <f>ROUND(F155*E155,2)</f>
        <v>0</v>
      </c>
      <c r="J155" s="48">
        <f>ROUND(I155*(1+H155),2)</f>
        <v>0</v>
      </c>
      <c r="K155" s="76"/>
      <c r="L155" s="76"/>
    </row>
    <row r="156" spans="1:12" ht="20.25" customHeight="1">
      <c r="A156" s="27">
        <v>2</v>
      </c>
      <c r="B156" s="160"/>
      <c r="C156" s="4" t="s">
        <v>91</v>
      </c>
      <c r="D156" s="27" t="s">
        <v>22</v>
      </c>
      <c r="E156" s="63">
        <v>300</v>
      </c>
      <c r="F156" s="121"/>
      <c r="G156" s="48">
        <f>ROUND(F156*(1+H156),2)</f>
        <v>0</v>
      </c>
      <c r="H156" s="109">
        <v>0.08</v>
      </c>
      <c r="I156" s="48">
        <f>ROUND(F156*E156,2)</f>
        <v>0</v>
      </c>
      <c r="J156" s="48">
        <f>ROUND(I156*(1+H156),2)</f>
        <v>0</v>
      </c>
      <c r="K156" s="76"/>
      <c r="L156" s="76"/>
    </row>
    <row r="157" spans="1:12" ht="20.25" customHeight="1">
      <c r="A157" s="27">
        <v>3</v>
      </c>
      <c r="B157" s="160"/>
      <c r="C157" s="4" t="s">
        <v>92</v>
      </c>
      <c r="D157" s="27" t="s">
        <v>22</v>
      </c>
      <c r="E157" s="63">
        <v>200</v>
      </c>
      <c r="F157" s="121"/>
      <c r="G157" s="48">
        <f>ROUND(F157*(1+H157),2)</f>
        <v>0</v>
      </c>
      <c r="H157" s="109">
        <v>0.08</v>
      </c>
      <c r="I157" s="48">
        <f>ROUND(F157*E157,2)</f>
        <v>0</v>
      </c>
      <c r="J157" s="48">
        <f>ROUND(I157*(1+H157),2)</f>
        <v>0</v>
      </c>
      <c r="K157" s="76"/>
      <c r="L157" s="76"/>
    </row>
    <row r="158" spans="1:12" ht="20.25" customHeight="1">
      <c r="A158" s="27">
        <v>4</v>
      </c>
      <c r="B158" s="161"/>
      <c r="C158" s="4" t="s">
        <v>93</v>
      </c>
      <c r="D158" s="27" t="s">
        <v>22</v>
      </c>
      <c r="E158" s="63">
        <v>10</v>
      </c>
      <c r="F158" s="121"/>
      <c r="G158" s="48">
        <f>ROUND(F158*(1+H158),2)</f>
        <v>0</v>
      </c>
      <c r="H158" s="109">
        <v>0.08</v>
      </c>
      <c r="I158" s="48">
        <f>ROUND(F158*E158,2)</f>
        <v>0</v>
      </c>
      <c r="J158" s="48">
        <f>ROUND(I158*(1+H158),2)</f>
        <v>0</v>
      </c>
      <c r="K158" s="122"/>
      <c r="L158" s="76"/>
    </row>
    <row r="159" ht="18" customHeight="1"/>
    <row r="160" spans="1:13" ht="9.75">
      <c r="A160" s="5"/>
      <c r="B160" s="5"/>
      <c r="C160" s="5"/>
      <c r="D160" s="5"/>
      <c r="E160" s="56"/>
      <c r="F160" s="5"/>
      <c r="G160" s="5"/>
      <c r="H160" s="5"/>
      <c r="I160" s="5"/>
      <c r="J160" s="143" t="s">
        <v>9</v>
      </c>
      <c r="K160" s="143"/>
      <c r="L160" s="143"/>
      <c r="M160" s="9"/>
    </row>
    <row r="161" spans="1:13" ht="9.75">
      <c r="A161" s="5"/>
      <c r="B161" s="5"/>
      <c r="C161" s="5"/>
      <c r="D161" s="5"/>
      <c r="E161" s="56"/>
      <c r="F161" s="5"/>
      <c r="G161" s="5"/>
      <c r="H161" s="5"/>
      <c r="I161" s="5"/>
      <c r="J161" s="144" t="s">
        <v>10</v>
      </c>
      <c r="K161" s="144"/>
      <c r="L161" s="144"/>
      <c r="M161" s="9"/>
    </row>
    <row r="162" ht="9.75">
      <c r="B162" s="39" t="s">
        <v>116</v>
      </c>
    </row>
    <row r="163" spans="1:12" ht="39" customHeight="1">
      <c r="A163" s="40" t="s">
        <v>4</v>
      </c>
      <c r="B163" s="59" t="s">
        <v>0</v>
      </c>
      <c r="C163" s="7" t="s">
        <v>12</v>
      </c>
      <c r="D163" s="7" t="s">
        <v>1</v>
      </c>
      <c r="E163" s="60" t="s">
        <v>2</v>
      </c>
      <c r="F163" s="61" t="s">
        <v>153</v>
      </c>
      <c r="G163" s="62" t="s">
        <v>8</v>
      </c>
      <c r="H163" s="7" t="s">
        <v>5</v>
      </c>
      <c r="I163" s="62" t="s">
        <v>6</v>
      </c>
      <c r="J163" s="62" t="s">
        <v>3</v>
      </c>
      <c r="K163" s="7" t="s">
        <v>16</v>
      </c>
      <c r="L163" s="7" t="s">
        <v>11</v>
      </c>
    </row>
    <row r="164" spans="1:12" ht="30" customHeight="1">
      <c r="A164" s="27">
        <v>1</v>
      </c>
      <c r="B164" s="158" t="s">
        <v>75</v>
      </c>
      <c r="C164" s="4" t="s">
        <v>74</v>
      </c>
      <c r="D164" s="27" t="s">
        <v>22</v>
      </c>
      <c r="E164" s="63">
        <v>10</v>
      </c>
      <c r="F164" s="121"/>
      <c r="G164" s="48">
        <f>ROUND(F164*(1+H164),2)</f>
        <v>0</v>
      </c>
      <c r="H164" s="109">
        <v>0.08</v>
      </c>
      <c r="I164" s="48">
        <f>ROUND(F164*E164,2)</f>
        <v>0</v>
      </c>
      <c r="J164" s="48">
        <f>ROUND(I164*(1+H164),2)</f>
        <v>0</v>
      </c>
      <c r="K164" s="76"/>
      <c r="L164" s="76"/>
    </row>
    <row r="165" spans="1:12" ht="29.25">
      <c r="A165" s="27">
        <v>2</v>
      </c>
      <c r="B165" s="158"/>
      <c r="C165" s="4" t="s">
        <v>73</v>
      </c>
      <c r="D165" s="27" t="s">
        <v>22</v>
      </c>
      <c r="E165" s="63">
        <v>200</v>
      </c>
      <c r="F165" s="121"/>
      <c r="G165" s="48">
        <f>ROUND(F165*(1+H165),2)</f>
        <v>0</v>
      </c>
      <c r="H165" s="109">
        <v>0.08</v>
      </c>
      <c r="I165" s="48">
        <f>ROUND(F165*E165,2)</f>
        <v>0</v>
      </c>
      <c r="J165" s="48">
        <f>ROUND(I165*(1+H165),2)</f>
        <v>0</v>
      </c>
      <c r="K165" s="76"/>
      <c r="L165" s="76"/>
    </row>
    <row r="166" spans="1:12" ht="29.25">
      <c r="A166" s="27">
        <v>3</v>
      </c>
      <c r="B166" s="158"/>
      <c r="C166" s="4" t="s">
        <v>76</v>
      </c>
      <c r="D166" s="27" t="s">
        <v>22</v>
      </c>
      <c r="E166" s="63">
        <v>40</v>
      </c>
      <c r="F166" s="121"/>
      <c r="G166" s="48">
        <f>ROUND(F166*(1+H166),2)</f>
        <v>0</v>
      </c>
      <c r="H166" s="109">
        <v>0.08</v>
      </c>
      <c r="I166" s="48">
        <f>ROUND(F166*E166,2)</f>
        <v>0</v>
      </c>
      <c r="J166" s="48">
        <f>ROUND(I166*(1+H166),2)</f>
        <v>0</v>
      </c>
      <c r="K166" s="76"/>
      <c r="L166" s="76"/>
    </row>
    <row r="167" spans="1:12" ht="29.25">
      <c r="A167" s="27">
        <v>4</v>
      </c>
      <c r="B167" s="158"/>
      <c r="C167" s="4" t="s">
        <v>77</v>
      </c>
      <c r="D167" s="27" t="s">
        <v>22</v>
      </c>
      <c r="E167" s="63">
        <v>60</v>
      </c>
      <c r="F167" s="121"/>
      <c r="G167" s="48">
        <f>ROUND(F167*(1+H167),2)</f>
        <v>0</v>
      </c>
      <c r="H167" s="109">
        <v>0.08</v>
      </c>
      <c r="I167" s="48">
        <f>ROUND(F167*E167,2)</f>
        <v>0</v>
      </c>
      <c r="J167" s="48">
        <f>ROUND(I167*(1+H167),2)</f>
        <v>0</v>
      </c>
      <c r="K167" s="76"/>
      <c r="L167" s="76"/>
    </row>
    <row r="168" spans="1:12" s="101" customFormat="1" ht="29.25">
      <c r="A168" s="27">
        <v>5</v>
      </c>
      <c r="B168" s="158"/>
      <c r="C168" s="3" t="s">
        <v>78</v>
      </c>
      <c r="D168" s="27" t="s">
        <v>22</v>
      </c>
      <c r="E168" s="63">
        <v>200</v>
      </c>
      <c r="F168" s="121"/>
      <c r="G168" s="48">
        <f>ROUND(F168*(1+H168),2)</f>
        <v>0</v>
      </c>
      <c r="H168" s="109">
        <v>0.08</v>
      </c>
      <c r="I168" s="48">
        <f>ROUND(F168*E168,2)</f>
        <v>0</v>
      </c>
      <c r="J168" s="48">
        <f>ROUND(I168*(1+H168),2)</f>
        <v>0</v>
      </c>
      <c r="K168" s="122"/>
      <c r="L168" s="76"/>
    </row>
    <row r="169" spans="1:12" s="103" customFormat="1" ht="9.75">
      <c r="A169" s="33"/>
      <c r="B169" s="15"/>
      <c r="C169" s="15"/>
      <c r="D169" s="33"/>
      <c r="E169" s="66"/>
      <c r="F169" s="92"/>
      <c r="G169" s="53"/>
      <c r="H169" s="54"/>
      <c r="I169" s="53"/>
      <c r="J169" s="53"/>
      <c r="K169" s="98"/>
      <c r="L169" s="98"/>
    </row>
    <row r="170" spans="1:13" s="103" customFormat="1" ht="9.75">
      <c r="A170" s="5"/>
      <c r="B170" s="5"/>
      <c r="C170" s="5"/>
      <c r="D170" s="5"/>
      <c r="E170" s="56"/>
      <c r="F170" s="5"/>
      <c r="G170" s="5"/>
      <c r="H170" s="5"/>
      <c r="I170" s="5"/>
      <c r="J170" s="143" t="s">
        <v>9</v>
      </c>
      <c r="K170" s="143"/>
      <c r="L170" s="143"/>
      <c r="M170" s="9"/>
    </row>
    <row r="171" spans="1:13" s="103" customFormat="1" ht="9.75">
      <c r="A171" s="5"/>
      <c r="B171" s="5"/>
      <c r="C171" s="5"/>
      <c r="D171" s="5"/>
      <c r="E171" s="56"/>
      <c r="F171" s="5"/>
      <c r="G171" s="5"/>
      <c r="H171" s="5"/>
      <c r="I171" s="5"/>
      <c r="J171" s="144" t="s">
        <v>10</v>
      </c>
      <c r="K171" s="144"/>
      <c r="L171" s="144"/>
      <c r="M171" s="9"/>
    </row>
    <row r="172" ht="9.75">
      <c r="B172" s="39" t="s">
        <v>155</v>
      </c>
    </row>
    <row r="173" spans="1:12" ht="39" customHeight="1">
      <c r="A173" s="40" t="s">
        <v>4</v>
      </c>
      <c r="B173" s="59" t="s">
        <v>0</v>
      </c>
      <c r="C173" s="7" t="s">
        <v>12</v>
      </c>
      <c r="D173" s="7" t="s">
        <v>1</v>
      </c>
      <c r="E173" s="60" t="s">
        <v>2</v>
      </c>
      <c r="F173" s="61" t="s">
        <v>153</v>
      </c>
      <c r="G173" s="62" t="s">
        <v>8</v>
      </c>
      <c r="H173" s="7" t="s">
        <v>5</v>
      </c>
      <c r="I173" s="62" t="s">
        <v>6</v>
      </c>
      <c r="J173" s="62" t="s">
        <v>3</v>
      </c>
      <c r="K173" s="7" t="s">
        <v>16</v>
      </c>
      <c r="L173" s="7" t="s">
        <v>11</v>
      </c>
    </row>
    <row r="174" spans="1:12" ht="29.25">
      <c r="A174" s="27">
        <v>1</v>
      </c>
      <c r="B174" s="45" t="s">
        <v>70</v>
      </c>
      <c r="C174" s="4" t="s">
        <v>72</v>
      </c>
      <c r="D174" s="27" t="s">
        <v>22</v>
      </c>
      <c r="E174" s="63">
        <v>10</v>
      </c>
      <c r="F174" s="121"/>
      <c r="G174" s="48">
        <f>ROUND(F174*(1+H174),2)</f>
        <v>0</v>
      </c>
      <c r="H174" s="109">
        <v>0.08</v>
      </c>
      <c r="I174" s="48">
        <f>ROUND(F174*E174,2)</f>
        <v>0</v>
      </c>
      <c r="J174" s="48">
        <f>ROUND(I174*(1+H174),2)</f>
        <v>0</v>
      </c>
      <c r="K174" s="76"/>
      <c r="L174" s="76"/>
    </row>
    <row r="175" spans="1:12" ht="30.75" customHeight="1">
      <c r="A175" s="27">
        <v>2</v>
      </c>
      <c r="B175" s="45" t="s">
        <v>71</v>
      </c>
      <c r="C175" s="4" t="s">
        <v>72</v>
      </c>
      <c r="D175" s="27" t="s">
        <v>22</v>
      </c>
      <c r="E175" s="63">
        <v>90</v>
      </c>
      <c r="F175" s="121"/>
      <c r="G175" s="48">
        <f>ROUND(F175*(1+H175),2)</f>
        <v>0</v>
      </c>
      <c r="H175" s="109">
        <v>0.08</v>
      </c>
      <c r="I175" s="48">
        <f>ROUND(F175*E175,2)</f>
        <v>0</v>
      </c>
      <c r="J175" s="48">
        <f>ROUND(I175*(1+H175),2)</f>
        <v>0</v>
      </c>
      <c r="K175" s="76"/>
      <c r="L175" s="76"/>
    </row>
    <row r="176" spans="1:13" ht="21" customHeight="1">
      <c r="A176" s="27">
        <v>3</v>
      </c>
      <c r="B176" s="45" t="s">
        <v>69</v>
      </c>
      <c r="C176" s="4" t="s">
        <v>98</v>
      </c>
      <c r="D176" s="27" t="s">
        <v>22</v>
      </c>
      <c r="E176" s="63">
        <v>30</v>
      </c>
      <c r="F176" s="121"/>
      <c r="G176" s="48">
        <f>ROUND(F176*(1+H176),2)</f>
        <v>0</v>
      </c>
      <c r="H176" s="49">
        <v>0.08</v>
      </c>
      <c r="I176" s="48">
        <f>ROUND(F176*E176,2)</f>
        <v>0</v>
      </c>
      <c r="J176" s="48">
        <f>ROUND(I176*(1+H176),2)</f>
        <v>0</v>
      </c>
      <c r="K176" s="77"/>
      <c r="L176" s="50"/>
      <c r="M176" s="106"/>
    </row>
    <row r="178" spans="1:13" ht="18.75" customHeight="1">
      <c r="A178" s="5"/>
      <c r="B178" s="5"/>
      <c r="C178" s="5"/>
      <c r="D178" s="5"/>
      <c r="E178" s="56"/>
      <c r="F178" s="5"/>
      <c r="G178" s="5"/>
      <c r="H178" s="5"/>
      <c r="I178" s="5"/>
      <c r="J178" s="143" t="s">
        <v>9</v>
      </c>
      <c r="K178" s="143"/>
      <c r="L178" s="143"/>
      <c r="M178" s="9"/>
    </row>
    <row r="179" spans="1:13" ht="9.75">
      <c r="A179" s="5"/>
      <c r="B179" s="5"/>
      <c r="C179" s="5"/>
      <c r="D179" s="5"/>
      <c r="E179" s="56"/>
      <c r="F179" s="5"/>
      <c r="G179" s="5"/>
      <c r="H179" s="5"/>
      <c r="I179" s="5"/>
      <c r="J179" s="144" t="s">
        <v>10</v>
      </c>
      <c r="K179" s="144"/>
      <c r="L179" s="144"/>
      <c r="M179" s="9"/>
    </row>
    <row r="180" spans="1:13" ht="9.75">
      <c r="A180" s="5"/>
      <c r="B180" s="5"/>
      <c r="C180" s="5"/>
      <c r="D180" s="5"/>
      <c r="E180" s="56"/>
      <c r="F180" s="5"/>
      <c r="G180" s="5"/>
      <c r="H180" s="5"/>
      <c r="I180" s="107"/>
      <c r="J180" s="57"/>
      <c r="K180" s="57"/>
      <c r="L180" s="57"/>
      <c r="M180" s="9"/>
    </row>
    <row r="181" spans="2:3" ht="9.75">
      <c r="B181" s="39" t="s">
        <v>175</v>
      </c>
      <c r="C181" s="16"/>
    </row>
    <row r="182" spans="1:12" ht="42.75" customHeight="1">
      <c r="A182" s="40" t="s">
        <v>4</v>
      </c>
      <c r="B182" s="59" t="s">
        <v>0</v>
      </c>
      <c r="C182" s="7" t="s">
        <v>12</v>
      </c>
      <c r="D182" s="7" t="s">
        <v>1</v>
      </c>
      <c r="E182" s="60" t="s">
        <v>2</v>
      </c>
      <c r="F182" s="61" t="s">
        <v>153</v>
      </c>
      <c r="G182" s="62" t="s">
        <v>8</v>
      </c>
      <c r="H182" s="7" t="s">
        <v>5</v>
      </c>
      <c r="I182" s="62" t="s">
        <v>6</v>
      </c>
      <c r="J182" s="62" t="s">
        <v>3</v>
      </c>
      <c r="K182" s="7" t="s">
        <v>16</v>
      </c>
      <c r="L182" s="7" t="s">
        <v>11</v>
      </c>
    </row>
    <row r="183" spans="1:13" s="5" customFormat="1" ht="29.25">
      <c r="A183" s="27">
        <v>1</v>
      </c>
      <c r="B183" s="108" t="s">
        <v>154</v>
      </c>
      <c r="C183" s="4" t="s">
        <v>13</v>
      </c>
      <c r="D183" s="27" t="s">
        <v>22</v>
      </c>
      <c r="E183" s="63">
        <v>1000</v>
      </c>
      <c r="F183" s="121"/>
      <c r="G183" s="48">
        <f>ROUND(F183*(1+H183),2)</f>
        <v>0</v>
      </c>
      <c r="H183" s="49">
        <v>0.08</v>
      </c>
      <c r="I183" s="48">
        <f>ROUND(F183*E183,2)</f>
        <v>0</v>
      </c>
      <c r="J183" s="48">
        <f>ROUND(I183*(1+H183),2)</f>
        <v>0</v>
      </c>
      <c r="K183" s="77"/>
      <c r="L183" s="50"/>
      <c r="M183" s="38"/>
    </row>
    <row r="184" spans="1:13" s="112" customFormat="1" ht="14.25" customHeight="1">
      <c r="A184" s="33"/>
      <c r="B184" s="111"/>
      <c r="C184" s="6"/>
      <c r="D184" s="33"/>
      <c r="E184" s="66"/>
      <c r="F184" s="92"/>
      <c r="G184" s="53"/>
      <c r="H184" s="54"/>
      <c r="I184" s="53"/>
      <c r="J184" s="53"/>
      <c r="K184" s="98"/>
      <c r="L184" s="98"/>
      <c r="M184" s="95"/>
    </row>
    <row r="185" spans="1:13" s="112" customFormat="1" ht="9.75">
      <c r="A185" s="5"/>
      <c r="B185" s="5"/>
      <c r="C185" s="5"/>
      <c r="D185" s="5"/>
      <c r="E185" s="56"/>
      <c r="F185" s="5"/>
      <c r="G185" s="5"/>
      <c r="H185" s="5"/>
      <c r="I185" s="5"/>
      <c r="J185" s="143" t="s">
        <v>9</v>
      </c>
      <c r="K185" s="143"/>
      <c r="L185" s="143"/>
      <c r="M185" s="9"/>
    </row>
    <row r="186" spans="1:13" s="112" customFormat="1" ht="14.25" customHeight="1">
      <c r="A186" s="5"/>
      <c r="B186" s="5"/>
      <c r="C186" s="5"/>
      <c r="D186" s="5"/>
      <c r="E186" s="56"/>
      <c r="F186" s="5"/>
      <c r="G186" s="5"/>
      <c r="H186" s="5"/>
      <c r="I186" s="5"/>
      <c r="J186" s="144" t="s">
        <v>10</v>
      </c>
      <c r="K186" s="144"/>
      <c r="L186" s="144"/>
      <c r="M186" s="9"/>
    </row>
    <row r="187" spans="1:13" ht="9.75">
      <c r="A187" s="28"/>
      <c r="B187" s="69"/>
      <c r="C187" s="9"/>
      <c r="D187" s="28"/>
      <c r="E187" s="70"/>
      <c r="F187" s="71"/>
      <c r="G187" s="72"/>
      <c r="H187" s="73"/>
      <c r="I187" s="72"/>
      <c r="J187" s="72"/>
      <c r="K187" s="9"/>
      <c r="L187" s="9"/>
      <c r="M187" s="9"/>
    </row>
    <row r="189" spans="9:10" ht="9.75">
      <c r="I189" s="106"/>
      <c r="J189" s="106"/>
    </row>
    <row r="190" spans="1:12" s="100" customFormat="1" ht="9">
      <c r="A190" s="37"/>
      <c r="B190" s="41" t="s">
        <v>99</v>
      </c>
      <c r="C190" s="134" t="s">
        <v>100</v>
      </c>
      <c r="D190" s="166" t="s">
        <v>101</v>
      </c>
      <c r="E190" s="166"/>
      <c r="F190" s="135"/>
      <c r="H190" s="136"/>
      <c r="I190" s="16"/>
      <c r="J190" s="175"/>
      <c r="K190" s="175"/>
      <c r="L190" s="136"/>
    </row>
    <row r="191" spans="2:12" ht="9.75">
      <c r="B191" s="123" t="s">
        <v>117</v>
      </c>
      <c r="C191" s="21"/>
      <c r="D191" s="167">
        <f>C191*1.08</f>
        <v>0</v>
      </c>
      <c r="E191" s="168"/>
      <c r="H191" s="68"/>
      <c r="I191" s="131"/>
      <c r="J191" s="138"/>
      <c r="K191" s="138"/>
      <c r="L191" s="68"/>
    </row>
    <row r="192" spans="2:12" ht="9.75">
      <c r="B192" s="123" t="s">
        <v>118</v>
      </c>
      <c r="C192" s="21"/>
      <c r="D192" s="167">
        <f aca="true" t="shared" si="9" ref="D192:D208">C192*1.08</f>
        <v>0</v>
      </c>
      <c r="E192" s="168"/>
      <c r="H192" s="68"/>
      <c r="I192" s="131"/>
      <c r="J192" s="132"/>
      <c r="K192" s="132"/>
      <c r="L192" s="68"/>
    </row>
    <row r="193" spans="2:12" ht="9.75">
      <c r="B193" s="123" t="s">
        <v>119</v>
      </c>
      <c r="C193" s="21"/>
      <c r="D193" s="167">
        <f t="shared" si="9"/>
        <v>0</v>
      </c>
      <c r="E193" s="168"/>
      <c r="H193" s="68"/>
      <c r="I193" s="131"/>
      <c r="J193" s="138"/>
      <c r="K193" s="138"/>
      <c r="L193" s="68"/>
    </row>
    <row r="194" spans="2:12" ht="9.75">
      <c r="B194" s="123" t="s">
        <v>120</v>
      </c>
      <c r="C194" s="21"/>
      <c r="D194" s="167">
        <f t="shared" si="9"/>
        <v>0</v>
      </c>
      <c r="E194" s="168"/>
      <c r="F194" s="126"/>
      <c r="H194" s="68"/>
      <c r="I194" s="131"/>
      <c r="J194" s="138"/>
      <c r="K194" s="138"/>
      <c r="L194" s="68"/>
    </row>
    <row r="195" spans="2:12" ht="9.75">
      <c r="B195" s="123" t="s">
        <v>121</v>
      </c>
      <c r="C195" s="21"/>
      <c r="D195" s="167">
        <f t="shared" si="9"/>
        <v>0</v>
      </c>
      <c r="E195" s="168"/>
      <c r="H195" s="68"/>
      <c r="I195" s="131"/>
      <c r="J195" s="138"/>
      <c r="K195" s="138"/>
      <c r="L195" s="68"/>
    </row>
    <row r="196" spans="2:12" ht="9.75">
      <c r="B196" s="123" t="s">
        <v>122</v>
      </c>
      <c r="C196" s="21"/>
      <c r="D196" s="167">
        <f t="shared" si="9"/>
        <v>0</v>
      </c>
      <c r="E196" s="168"/>
      <c r="H196" s="68"/>
      <c r="I196" s="131"/>
      <c r="J196" s="138"/>
      <c r="K196" s="138"/>
      <c r="L196" s="68"/>
    </row>
    <row r="197" spans="2:12" ht="9.75">
      <c r="B197" s="123" t="s">
        <v>123</v>
      </c>
      <c r="C197" s="21"/>
      <c r="D197" s="167">
        <f t="shared" si="9"/>
        <v>0</v>
      </c>
      <c r="E197" s="168"/>
      <c r="H197" s="68"/>
      <c r="I197" s="131"/>
      <c r="J197" s="138"/>
      <c r="K197" s="138"/>
      <c r="L197" s="68"/>
    </row>
    <row r="198" spans="2:12" ht="9.75">
      <c r="B198" s="123" t="s">
        <v>124</v>
      </c>
      <c r="C198" s="21"/>
      <c r="D198" s="167">
        <f t="shared" si="9"/>
        <v>0</v>
      </c>
      <c r="E198" s="168"/>
      <c r="H198" s="68"/>
      <c r="I198" s="131"/>
      <c r="J198" s="138"/>
      <c r="K198" s="138"/>
      <c r="L198" s="68"/>
    </row>
    <row r="199" spans="2:12" ht="9.75">
      <c r="B199" s="123" t="s">
        <v>125</v>
      </c>
      <c r="C199" s="21"/>
      <c r="D199" s="167">
        <f t="shared" si="9"/>
        <v>0</v>
      </c>
      <c r="E199" s="168"/>
      <c r="H199" s="68"/>
      <c r="I199" s="131"/>
      <c r="J199" s="138"/>
      <c r="K199" s="138"/>
      <c r="L199" s="68"/>
    </row>
    <row r="200" spans="2:12" ht="9.75">
      <c r="B200" s="123" t="s">
        <v>126</v>
      </c>
      <c r="C200" s="21"/>
      <c r="D200" s="167">
        <f t="shared" si="9"/>
        <v>0</v>
      </c>
      <c r="E200" s="168"/>
      <c r="H200" s="68"/>
      <c r="I200" s="131"/>
      <c r="J200" s="138"/>
      <c r="K200" s="138"/>
      <c r="L200" s="68"/>
    </row>
    <row r="201" spans="2:12" ht="9.75">
      <c r="B201" s="123" t="s">
        <v>127</v>
      </c>
      <c r="C201" s="21"/>
      <c r="D201" s="167">
        <f t="shared" si="9"/>
        <v>0</v>
      </c>
      <c r="E201" s="168"/>
      <c r="H201" s="68"/>
      <c r="I201" s="131"/>
      <c r="J201" s="138"/>
      <c r="K201" s="138"/>
      <c r="L201" s="68"/>
    </row>
    <row r="202" spans="2:12" ht="9.75">
      <c r="B202" s="123" t="s">
        <v>128</v>
      </c>
      <c r="C202" s="21"/>
      <c r="D202" s="167">
        <f t="shared" si="9"/>
        <v>0</v>
      </c>
      <c r="E202" s="168"/>
      <c r="H202" s="68"/>
      <c r="I202" s="131"/>
      <c r="J202" s="138"/>
      <c r="K202" s="138"/>
      <c r="L202" s="68"/>
    </row>
    <row r="203" spans="2:12" ht="9.75">
      <c r="B203" s="123" t="s">
        <v>129</v>
      </c>
      <c r="C203" s="21"/>
      <c r="D203" s="167">
        <f t="shared" si="9"/>
        <v>0</v>
      </c>
      <c r="E203" s="168"/>
      <c r="H203" s="68"/>
      <c r="I203" s="131"/>
      <c r="J203" s="138"/>
      <c r="K203" s="138"/>
      <c r="L203" s="68"/>
    </row>
    <row r="204" spans="2:12" ht="9.75">
      <c r="B204" s="123" t="s">
        <v>130</v>
      </c>
      <c r="C204" s="21"/>
      <c r="D204" s="167">
        <f t="shared" si="9"/>
        <v>0</v>
      </c>
      <c r="E204" s="168"/>
      <c r="H204" s="68"/>
      <c r="I204" s="131"/>
      <c r="J204" s="138"/>
      <c r="K204" s="138"/>
      <c r="L204" s="68"/>
    </row>
    <row r="205" spans="2:12" ht="9.75">
      <c r="B205" s="123" t="s">
        <v>131</v>
      </c>
      <c r="C205" s="21"/>
      <c r="D205" s="167">
        <f t="shared" si="9"/>
        <v>0</v>
      </c>
      <c r="E205" s="168"/>
      <c r="H205" s="68"/>
      <c r="I205" s="131"/>
      <c r="J205" s="138"/>
      <c r="K205" s="138"/>
      <c r="L205" s="68"/>
    </row>
    <row r="206" spans="2:12" ht="9.75">
      <c r="B206" s="123" t="s">
        <v>132</v>
      </c>
      <c r="C206" s="21"/>
      <c r="D206" s="167">
        <f t="shared" si="9"/>
        <v>0</v>
      </c>
      <c r="E206" s="168"/>
      <c r="H206" s="68"/>
      <c r="I206" s="131"/>
      <c r="J206" s="138"/>
      <c r="K206" s="138"/>
      <c r="L206" s="68"/>
    </row>
    <row r="207" spans="2:12" ht="9.75">
      <c r="B207" s="123" t="s">
        <v>174</v>
      </c>
      <c r="C207" s="21"/>
      <c r="D207" s="167">
        <f>C207*1.08</f>
        <v>0</v>
      </c>
      <c r="E207" s="168"/>
      <c r="H207" s="68"/>
      <c r="I207" s="131"/>
      <c r="J207" s="138"/>
      <c r="K207" s="138"/>
      <c r="L207" s="68"/>
    </row>
    <row r="208" spans="2:12" ht="9.75">
      <c r="B208" s="123" t="s">
        <v>178</v>
      </c>
      <c r="C208" s="21"/>
      <c r="D208" s="167">
        <f t="shared" si="9"/>
        <v>0</v>
      </c>
      <c r="E208" s="168"/>
      <c r="H208" s="68"/>
      <c r="I208" s="131"/>
      <c r="J208" s="138"/>
      <c r="K208" s="138"/>
      <c r="L208" s="68"/>
    </row>
    <row r="209" spans="2:12" ht="9.75">
      <c r="B209" s="41" t="s">
        <v>133</v>
      </c>
      <c r="C209" s="22"/>
      <c r="D209" s="178">
        <f>SUM(D191:E208)</f>
        <v>0</v>
      </c>
      <c r="E209" s="179"/>
      <c r="H209" s="68"/>
      <c r="I209" s="133"/>
      <c r="J209" s="68"/>
      <c r="K209" s="133"/>
      <c r="L209" s="68"/>
    </row>
    <row r="210" spans="8:12" ht="9.75">
      <c r="H210" s="68"/>
      <c r="I210" s="68"/>
      <c r="J210" s="68"/>
      <c r="K210" s="68"/>
      <c r="L210" s="68"/>
    </row>
    <row r="211" spans="4:5" ht="9.75">
      <c r="D211" s="176"/>
      <c r="E211" s="177"/>
    </row>
    <row r="212" ht="9.75">
      <c r="C212" s="125"/>
    </row>
    <row r="213" spans="3:4" ht="9.75">
      <c r="C213" s="125"/>
      <c r="D213" s="126"/>
    </row>
    <row r="214" spans="3:9" ht="22.5" customHeight="1">
      <c r="C214" s="125"/>
      <c r="D214" s="126"/>
      <c r="I214" s="106"/>
    </row>
    <row r="217" ht="9.75">
      <c r="C217" s="125"/>
    </row>
  </sheetData>
  <sheetProtection/>
  <mergeCells count="101">
    <mergeCell ref="D209:E209"/>
    <mergeCell ref="D206:E206"/>
    <mergeCell ref="D208:E208"/>
    <mergeCell ref="D207:E207"/>
    <mergeCell ref="J200:K200"/>
    <mergeCell ref="J201:K201"/>
    <mergeCell ref="D200:E200"/>
    <mergeCell ref="D201:E201"/>
    <mergeCell ref="D211:E211"/>
    <mergeCell ref="J203:K203"/>
    <mergeCell ref="J204:K204"/>
    <mergeCell ref="J205:K205"/>
    <mergeCell ref="J206:K206"/>
    <mergeCell ref="J208:K208"/>
    <mergeCell ref="J202:K202"/>
    <mergeCell ref="J190:K190"/>
    <mergeCell ref="J191:K191"/>
    <mergeCell ref="J193:K193"/>
    <mergeCell ref="J194:K194"/>
    <mergeCell ref="J195:K195"/>
    <mergeCell ref="J196:K196"/>
    <mergeCell ref="J197:K197"/>
    <mergeCell ref="J198:K198"/>
    <mergeCell ref="J199:K199"/>
    <mergeCell ref="B16:C16"/>
    <mergeCell ref="A128:IV128"/>
    <mergeCell ref="D202:E202"/>
    <mergeCell ref="D203:E203"/>
    <mergeCell ref="D204:E204"/>
    <mergeCell ref="D205:E205"/>
    <mergeCell ref="D196:E196"/>
    <mergeCell ref="D197:E197"/>
    <mergeCell ref="D198:E198"/>
    <mergeCell ref="D199:E199"/>
    <mergeCell ref="D190:E190"/>
    <mergeCell ref="D195:E195"/>
    <mergeCell ref="B97:B98"/>
    <mergeCell ref="B90:B92"/>
    <mergeCell ref="D191:E191"/>
    <mergeCell ref="D193:E193"/>
    <mergeCell ref="D194:E194"/>
    <mergeCell ref="B107:B108"/>
    <mergeCell ref="E107:E108"/>
    <mergeCell ref="D192:E192"/>
    <mergeCell ref="B57:B58"/>
    <mergeCell ref="B60:B65"/>
    <mergeCell ref="B164:B168"/>
    <mergeCell ref="B155:B158"/>
    <mergeCell ref="B72:B73"/>
    <mergeCell ref="G1:J2"/>
    <mergeCell ref="B14:B15"/>
    <mergeCell ref="G52:I52"/>
    <mergeCell ref="B52:E52"/>
    <mergeCell ref="B51:E51"/>
    <mergeCell ref="J26:L26"/>
    <mergeCell ref="J44:L44"/>
    <mergeCell ref="J170:L170"/>
    <mergeCell ref="J25:L25"/>
    <mergeCell ref="J43:L43"/>
    <mergeCell ref="J51:L51"/>
    <mergeCell ref="J52:L52"/>
    <mergeCell ref="J120:L120"/>
    <mergeCell ref="J129:L129"/>
    <mergeCell ref="J178:L178"/>
    <mergeCell ref="J67:L67"/>
    <mergeCell ref="J161:L161"/>
    <mergeCell ref="J68:L68"/>
    <mergeCell ref="J75:L75"/>
    <mergeCell ref="J76:L76"/>
    <mergeCell ref="J83:L83"/>
    <mergeCell ref="J84:L84"/>
    <mergeCell ref="J119:L119"/>
    <mergeCell ref="J179:L179"/>
    <mergeCell ref="J185:L185"/>
    <mergeCell ref="J186:L186"/>
    <mergeCell ref="J130:L130"/>
    <mergeCell ref="J140:L140"/>
    <mergeCell ref="J141:L141"/>
    <mergeCell ref="J150:L150"/>
    <mergeCell ref="J151:L151"/>
    <mergeCell ref="J160:L160"/>
    <mergeCell ref="J19:L19"/>
    <mergeCell ref="F107:F108"/>
    <mergeCell ref="G107:G108"/>
    <mergeCell ref="H107:H108"/>
    <mergeCell ref="J171:L171"/>
    <mergeCell ref="A107:A108"/>
    <mergeCell ref="C107:C108"/>
    <mergeCell ref="D107:D108"/>
    <mergeCell ref="J112:L112"/>
    <mergeCell ref="J113:L113"/>
    <mergeCell ref="J207:K207"/>
    <mergeCell ref="I107:I108"/>
    <mergeCell ref="J107:J108"/>
    <mergeCell ref="K107:K108"/>
    <mergeCell ref="L107:L108"/>
    <mergeCell ref="J10:L10"/>
    <mergeCell ref="J11:L11"/>
    <mergeCell ref="J100:L100"/>
    <mergeCell ref="J101:L101"/>
    <mergeCell ref="J18:L18"/>
  </mergeCells>
  <dataValidations count="1">
    <dataValidation type="list" allowBlank="1" showInputMessage="1" showErrorMessage="1" sqref="H56:H66 H20 H49 H183 H176 H125:H127 H146:H148 H89:H98 H86 H28 H109:H110 H23:H24 H81:H82 H135:H139 H143 H31:H42 H72:H74 H106:H107 H14:H16 H7:H9">
      <formula1>stawkaVAT</formula1>
    </dataValidation>
  </dataValidation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Niedzwiecka-Reszczyk Kinga</cp:lastModifiedBy>
  <cp:lastPrinted>2017-07-21T12:18:32Z</cp:lastPrinted>
  <dcterms:created xsi:type="dcterms:W3CDTF">2007-10-11T07:13:52Z</dcterms:created>
  <dcterms:modified xsi:type="dcterms:W3CDTF">2017-07-25T11:03:21Z</dcterms:modified>
  <cp:category/>
  <cp:version/>
  <cp:contentType/>
  <cp:contentStatus/>
</cp:coreProperties>
</file>